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'Sheet1'!$D$4:$U$156</definedName>
    <definedName name="_xlnm.Print_Titles" localSheetId="0">'Sheet1'!$A:$C,'Sheet1'!$1:$3</definedName>
  </definedNames>
  <calcPr fullCalcOnLoad="1"/>
</workbook>
</file>

<file path=xl/sharedStrings.xml><?xml version="1.0" encoding="utf-8"?>
<sst xmlns="http://schemas.openxmlformats.org/spreadsheetml/2006/main" count="189" uniqueCount="185">
  <si>
    <t>0130</t>
  </si>
  <si>
    <t>0200</t>
  </si>
  <si>
    <t>0220</t>
  </si>
  <si>
    <t>0300</t>
  </si>
  <si>
    <t>0400</t>
  </si>
  <si>
    <t>0420</t>
  </si>
  <si>
    <t>0500</t>
  </si>
  <si>
    <t>0611</t>
  </si>
  <si>
    <t>0612</t>
  </si>
  <si>
    <t>0613</t>
  </si>
  <si>
    <t>0614</t>
  </si>
  <si>
    <t>0615</t>
  </si>
  <si>
    <t>0616</t>
  </si>
  <si>
    <t>0700</t>
  </si>
  <si>
    <t>0800</t>
  </si>
  <si>
    <t>0900</t>
  </si>
  <si>
    <t>0920</t>
  </si>
  <si>
    <t>0921</t>
  </si>
  <si>
    <t>Total Instruction</t>
  </si>
  <si>
    <t>Total General Administration</t>
  </si>
  <si>
    <t>Total School Administration</t>
  </si>
  <si>
    <t>Total Other Expenditures Instructional Support</t>
  </si>
  <si>
    <t xml:space="preserve">Total Other Expenditures Noninstructional </t>
  </si>
  <si>
    <t>Total Current Operational Expenses</t>
  </si>
  <si>
    <t>Capitalized Equipment Expenditures</t>
  </si>
  <si>
    <t>NATCHEZ-ADAMS SCHOOL DIST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</si>
  <si>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</si>
  <si>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</si>
  <si>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</si>
  <si>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</si>
  <si>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</si>
  <si>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</si>
  <si>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WEST BOLIVAR SCHOOL DIST</t>
  </si>
  <si>
    <t>BENOIT SCHOOL DISTRICT</t>
  </si>
  <si>
    <t>NORTH BOLIVAR SCHOOL DISTRICT</t>
  </si>
  <si>
    <t>CLEVELAND SCHOOL DIST</t>
  </si>
  <si>
    <t>SHAW SCHOOL DISTRICT</t>
  </si>
  <si>
    <t>MOUND BAYOU PUBLIC SCHOOL</t>
  </si>
  <si>
    <t>CALHOUN CO SCHOOL DIST</t>
  </si>
  <si>
    <t>CARROLL COUNTY SCHOOL DIST</t>
  </si>
  <si>
    <t>CHICKASAW CO SCHOOL DIST</t>
  </si>
  <si>
    <t>HOUSTON 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</si>
  <si>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</si>
  <si>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</si>
  <si>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</si>
  <si>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</si>
  <si>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</si>
  <si>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CLAY CO SCHOOL DIST</t>
  </si>
  <si>
    <t>WEST POINT SCHOOL DIST</t>
  </si>
  <si>
    <t>COAHOMA COUNTY SCHOOL DISTRICT</t>
  </si>
  <si>
    <t>COAHOMA CO AHS</t>
  </si>
  <si>
    <t>CLARKSDALE MUNICIPAL SCHOOL DIST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</si>
  <si>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</si>
  <si>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</si>
  <si>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</si>
  <si>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</si>
  <si>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</si>
  <si>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</si>
  <si>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</si>
  <si>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</si>
  <si>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</si>
  <si>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</si>
  <si>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</si>
  <si>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</si>
  <si>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</si>
  <si>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</si>
  <si>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</si>
  <si>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</si>
  <si>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</si>
  <si>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</si>
  <si>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</si>
  <si>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</si>
  <si>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HINDS CO AHS</t>
  </si>
  <si>
    <t>JACKSON PUBLIC SCHOOL DIST</t>
  </si>
  <si>
    <t>CLINTON PUBLIC SCHOOL DIST</t>
  </si>
  <si>
    <t>HOLMES CO SCHOOL DIST</t>
  </si>
  <si>
    <t>DURANT PUBLIC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</si>
  <si>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</si>
  <si>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</si>
  <si>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</si>
  <si>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</si>
  <si>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</si>
  <si>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</si>
  <si>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</si>
  <si>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</si>
  <si>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</si>
  <si>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</si>
  <si>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</si>
  <si>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</si>
  <si>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</si>
  <si>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</si>
  <si>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</si>
  <si>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</si>
  <si>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LUMBERTON PUBLIC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</si>
  <si>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</si>
  <si>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</si>
  <si>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</si>
  <si>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</si>
  <si>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</si>
  <si>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</si>
  <si>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</si>
  <si>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LEFLORE CO SCHOOL DIST</t>
  </si>
  <si>
    <t>GREENWOOD PUBLIC SCHOOL DISTRICT</t>
  </si>
  <si>
    <t>LINCOLN CO SCHOOL DIST</t>
  </si>
  <si>
    <t>BROOKHAVEN SCHOOL DIST</t>
  </si>
  <si>
    <t>LOWNDES CO SCHOOL DIST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</si>
  <si>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</si>
  <si>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</si>
  <si>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</si>
  <si>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</si>
  <si>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</si>
  <si>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</si>
  <si>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</si>
  <si>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</si>
  <si>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</si>
  <si>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</si>
  <si>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MONTGOMERY CO SCHOOL DIST</t>
  </si>
  <si>
    <t>WINONA SEPARATE SCHOOL DIST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</si>
  <si>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</si>
  <si>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</si>
  <si>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</si>
  <si>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</si>
  <si>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</si>
  <si>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</si>
  <si>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OKTIBBEHA COUNTY SCHOOL DISTRICT</t>
  </si>
  <si>
    <t>STARKVILLE SCHOOL DISTRICT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</si>
  <si>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</si>
  <si>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</si>
  <si>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</si>
  <si>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</si>
  <si>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</si>
  <si>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</si>
  <si>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</si>
  <si>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</si>
  <si>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</si>
  <si>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</si>
  <si>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</si>
  <si>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</si>
  <si>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</si>
  <si>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</si>
  <si>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</si>
  <si>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</si>
  <si>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</si>
  <si>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</si>
  <si>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</si>
  <si>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</si>
  <si>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</si>
  <si>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</si>
  <si>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</si>
  <si>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</si>
  <si>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SUNFLOWER CO SCHOOL DIST</t>
  </si>
  <si>
    <t>DREW SCHOOL DIST</t>
  </si>
  <si>
    <t>INDIANOLA SCHOOL DIST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</si>
  <si>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</si>
  <si>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</si>
  <si>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</si>
  <si>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</si>
  <si>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</si>
  <si>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</si>
  <si>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</si>
  <si>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</si>
  <si>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</si>
  <si>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</si>
  <si>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</si>
  <si>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</si>
  <si>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</si>
  <si>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</si>
  <si>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</si>
  <si>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</si>
  <si>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</si>
  <si>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</si>
  <si>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</si>
  <si>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</si>
  <si>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</si>
  <si>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</si>
  <si>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</si>
  <si>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</si>
  <si>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>% Instruction to Current Operations (excluding Capital Outlay)</t>
  </si>
  <si>
    <t>% Gen. Adm. to Current Operations (excluding Capital Outlay)</t>
  </si>
  <si>
    <t>% Other Instr. Exp. to Current Operations (excluding Capital Outlay)</t>
  </si>
  <si>
    <t>% Sch. Adm. to Current Operations (excluding Capital Outlay)</t>
  </si>
  <si>
    <t>% Other Non- Instr. Exp. to Current Operations (excluding Capital Outlay)</t>
  </si>
  <si>
    <t>Percent Ranked (H to L)</t>
  </si>
  <si>
    <t>STATEWIDE TOTALS</t>
  </si>
  <si>
    <t>2005-06 Month 1-9 Average Daily Attendance (ADA)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</si>
</sst>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8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Arial Italic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42" fontId="3" fillId="0" borderId="1" xfId="0" applyNumberFormat="1" applyFont="1" applyBorder="1" applyAlignment="1">
      <alignment horizontal="center"/>
    </xf>
    <xf numFmtId="42" fontId="3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left"/>
    </xf>
    <xf numFmtId="0" fontId="4" fillId="0" borderId="1" xfId="0" applyNumberFormat="1" applyFont="1" applyFill="1" applyBorder="1" applyAlignment="1" applyProtection="1">
      <alignment/>
      <protection/>
    </xf>
    <xf numFmtId="4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2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42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left"/>
    </xf>
    <xf numFmtId="42" fontId="0" fillId="0" borderId="4" xfId="0" applyNumberFormat="1" applyBorder="1" applyAlignment="1">
      <alignment/>
    </xf>
    <xf numFmtId="42" fontId="0" fillId="0" borderId="3" xfId="0" applyNumberFormat="1" applyBorder="1" applyAlignment="1">
      <alignment/>
    </xf>
    <xf numFmtId="0" fontId="5" fillId="0" borderId="1" xfId="0" applyFont="1" applyBorder="1" applyAlignment="1">
      <alignment horizontal="center" wrapText="1"/>
    </xf>
    <xf numFmtId="4" fontId="6" fillId="0" borderId="1" xfId="0" applyNumberFormat="1" applyFill="1" applyBorder="1" applyAlignment="1" applyProtection="1">
      <alignment/>
      <protection/>
    </xf>
    <xf numFmtId="4" fontId="4" fillId="0" borderId="4" xfId="0" applyNumberFormat="1" applyFon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10" fontId="3" fillId="0" borderId="1" xfId="0" applyNumberFormat="1" applyFont="1" applyBorder="1" applyAlignment="1">
      <alignment horizontal="center" wrapText="1"/>
    </xf>
    <xf numFmtId="10" fontId="1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workbookViewId="0" topLeftCell="B1">
      <selection activeCell="B2" sqref="B2"/>
    </sheetView>
  </sheetViews>
  <sheetFormatPr defaultColWidth="9.140625" defaultRowHeight="12.75"/>
  <cols>
    <col min="1" max="1" width="5.00390625" style="5" hidden="1" customWidth="1"/>
    <col min="2" max="2" width="29.00390625" style="1" customWidth="1"/>
    <col min="3" max="3" width="15.7109375" style="1" customWidth="1"/>
    <col min="4" max="4" width="15.00390625" style="2" customWidth="1"/>
    <col min="5" max="5" width="15.00390625" style="23" customWidth="1"/>
    <col min="6" max="7" width="15.00390625" style="2" customWidth="1"/>
    <col min="8" max="8" width="12.57421875" style="23" customWidth="1"/>
    <col min="9" max="9" width="12.57421875" style="2" customWidth="1"/>
    <col min="10" max="10" width="14.28125" style="2" customWidth="1"/>
    <col min="11" max="11" width="14.8515625" style="23" customWidth="1"/>
    <col min="12" max="12" width="14.28125" style="2" customWidth="1"/>
    <col min="13" max="13" width="15.421875" style="2" bestFit="1" customWidth="1"/>
    <col min="14" max="14" width="15.421875" style="23" customWidth="1"/>
    <col min="15" max="15" width="15.421875" style="2" customWidth="1"/>
    <col min="16" max="16" width="18.421875" style="2" bestFit="1" customWidth="1"/>
    <col min="17" max="17" width="18.421875" style="23" customWidth="1"/>
    <col min="18" max="18" width="14.8515625" style="2" customWidth="1"/>
    <col min="19" max="19" width="16.421875" style="2" bestFit="1" customWidth="1"/>
    <col min="20" max="20" width="16.421875" style="2" hidden="1" customWidth="1"/>
    <col min="21" max="21" width="12.28125" style="2" bestFit="1" customWidth="1"/>
  </cols>
  <sheetData>
    <row r="1" spans="1:2" ht="12.75">
      <c r="A1" s="4"/>
      <c r="B1" s="27">
        <v>39107</v>
      </c>
    </row>
    <row r="2" ht="18">
      <c r="B2" s="26"/>
    </row>
    <row r="3" spans="1:21" ht="56.25">
      <c r="A3" s="6"/>
      <c r="B3" s="7"/>
      <c r="C3" s="20" t="s">
        <v>184</v>
      </c>
      <c r="D3" s="8" t="s">
        <v>18</v>
      </c>
      <c r="E3" s="24" t="s">
        <v>177</v>
      </c>
      <c r="F3" s="9" t="s">
        <v>182</v>
      </c>
      <c r="G3" s="9" t="s">
        <v>19</v>
      </c>
      <c r="H3" s="24" t="s">
        <v>178</v>
      </c>
      <c r="I3" s="9" t="s">
        <v>182</v>
      </c>
      <c r="J3" s="9" t="s">
        <v>20</v>
      </c>
      <c r="K3" s="24" t="s">
        <v>180</v>
      </c>
      <c r="L3" s="9" t="s">
        <v>182</v>
      </c>
      <c r="M3" s="9" t="s">
        <v>21</v>
      </c>
      <c r="N3" s="24" t="s">
        <v>179</v>
      </c>
      <c r="O3" s="9" t="s">
        <v>182</v>
      </c>
      <c r="P3" s="9" t="s">
        <v>22</v>
      </c>
      <c r="Q3" s="24" t="s">
        <v>181</v>
      </c>
      <c r="R3" s="9" t="s">
        <v>182</v>
      </c>
      <c r="S3" s="9" t="s">
        <v>23</v>
      </c>
      <c r="T3" s="9"/>
      <c r="U3" s="9" t="s">
        <v>24</v>
      </c>
    </row>
    <row r="4" spans="1:21" ht="12.75">
      <c r="A4" s="10">
        <v>4820</v>
      </c>
      <c r="B4" s="11" t="s">
        <v>114</v>
      </c>
      <c r="C4" s="21">
        <v>1528.13</v>
      </c>
      <c r="D4" s="14">
        <v>9152726.93</v>
      </c>
      <c r="E4" s="25">
        <f aca="true" t="shared" si="0" ref="E4:E35">D4/S4</f>
        <v>0.6631547276053981</v>
      </c>
      <c r="F4" s="15">
        <v>116</v>
      </c>
      <c r="G4" s="14">
        <v>761542.54</v>
      </c>
      <c r="H4" s="25">
        <f aca="true" t="shared" si="1" ref="H4:H35">G4/S4</f>
        <v>0.05517705701656096</v>
      </c>
      <c r="I4" s="15">
        <v>52</v>
      </c>
      <c r="J4" s="14">
        <v>796400.74</v>
      </c>
      <c r="K4" s="25">
        <f aca="true" t="shared" si="2" ref="K4:K35">J4/S4</f>
        <v>0.05770268465765726</v>
      </c>
      <c r="L4" s="15">
        <v>46</v>
      </c>
      <c r="M4" s="14">
        <v>2248287.21</v>
      </c>
      <c r="N4" s="25">
        <f aca="true" t="shared" si="3" ref="N4:N25">M4/S4</f>
        <v>0.1628981508712235</v>
      </c>
      <c r="O4" s="15">
        <v>35</v>
      </c>
      <c r="P4" s="14">
        <v>842839.58</v>
      </c>
      <c r="Q4" s="25">
        <f aca="true" t="shared" si="4" ref="Q4:Q25">P4/S4</f>
        <v>0.06106737984916022</v>
      </c>
      <c r="R4" s="15">
        <v>98</v>
      </c>
      <c r="S4" s="12">
        <v>13801797</v>
      </c>
      <c r="T4" s="13">
        <f aca="true" t="shared" si="5" ref="T4:T35">E4+H4+K4+N4+Q4</f>
        <v>1</v>
      </c>
      <c r="U4" s="12">
        <v>198979.09</v>
      </c>
    </row>
    <row r="5" spans="1:21" ht="12.75">
      <c r="A5" s="10" t="s">
        <v>1</v>
      </c>
      <c r="B5" s="11" t="s">
        <v>26</v>
      </c>
      <c r="C5" s="21">
        <v>3593.63</v>
      </c>
      <c r="D5" s="14">
        <v>20404946.66</v>
      </c>
      <c r="E5" s="25">
        <f t="shared" si="0"/>
        <v>0.7214847597614328</v>
      </c>
      <c r="F5" s="15">
        <v>15</v>
      </c>
      <c r="G5" s="14">
        <v>690027.45</v>
      </c>
      <c r="H5" s="25">
        <f t="shared" si="1"/>
        <v>0.024398215652676646</v>
      </c>
      <c r="I5" s="15">
        <v>148</v>
      </c>
      <c r="J5" s="14">
        <v>1722456.94</v>
      </c>
      <c r="K5" s="25">
        <f t="shared" si="2"/>
        <v>0.06090319432157303</v>
      </c>
      <c r="L5" s="15">
        <v>23</v>
      </c>
      <c r="M5" s="14">
        <v>3889111.42</v>
      </c>
      <c r="N5" s="25">
        <f t="shared" si="3"/>
        <v>0.13751247015237944</v>
      </c>
      <c r="O5" s="15">
        <v>82</v>
      </c>
      <c r="P5" s="14">
        <v>1575339.28</v>
      </c>
      <c r="Q5" s="25">
        <f t="shared" si="4"/>
        <v>0.055701360111938096</v>
      </c>
      <c r="R5" s="15">
        <v>122</v>
      </c>
      <c r="S5" s="12">
        <v>28281881.75</v>
      </c>
      <c r="T5" s="13">
        <f t="shared" si="5"/>
        <v>0.9999999999999999</v>
      </c>
      <c r="U5" s="12">
        <v>554614.01</v>
      </c>
    </row>
    <row r="6" spans="1:21" ht="12.75">
      <c r="A6" s="10" t="s">
        <v>3</v>
      </c>
      <c r="B6" s="11" t="s">
        <v>28</v>
      </c>
      <c r="C6" s="21">
        <v>1299.29</v>
      </c>
      <c r="D6" s="14">
        <v>6963725.01</v>
      </c>
      <c r="E6" s="25">
        <f t="shared" si="0"/>
        <v>0.6637879326639247</v>
      </c>
      <c r="F6" s="15">
        <v>115</v>
      </c>
      <c r="G6" s="14">
        <v>1017530.58</v>
      </c>
      <c r="H6" s="25">
        <f t="shared" si="1"/>
        <v>0.09699184260587627</v>
      </c>
      <c r="I6" s="15">
        <v>7</v>
      </c>
      <c r="J6" s="14">
        <v>422390.31</v>
      </c>
      <c r="K6" s="25">
        <f t="shared" si="2"/>
        <v>0.04026258794675958</v>
      </c>
      <c r="L6" s="15">
        <v>137</v>
      </c>
      <c r="M6" s="14">
        <v>1461032.35</v>
      </c>
      <c r="N6" s="25">
        <f>M6/S6</f>
        <v>0.13926679209316103</v>
      </c>
      <c r="O6" s="15">
        <v>78</v>
      </c>
      <c r="P6" s="14">
        <v>626209.98</v>
      </c>
      <c r="Q6" s="25">
        <f>P6/S6</f>
        <v>0.059690844690278425</v>
      </c>
      <c r="R6" s="15">
        <v>103</v>
      </c>
      <c r="S6" s="12">
        <v>10490888.23</v>
      </c>
      <c r="T6" s="13">
        <f t="shared" si="5"/>
        <v>1</v>
      </c>
      <c r="U6" s="12">
        <v>19979.34</v>
      </c>
    </row>
    <row r="7" spans="1:21" ht="12.75">
      <c r="A7" s="10">
        <v>4821</v>
      </c>
      <c r="B7" s="11" t="s">
        <v>115</v>
      </c>
      <c r="C7" s="21">
        <v>1726.98</v>
      </c>
      <c r="D7" s="14">
        <v>8203470.48</v>
      </c>
      <c r="E7" s="25">
        <f t="shared" si="0"/>
        <v>0.6854078125906842</v>
      </c>
      <c r="F7" s="15">
        <v>79</v>
      </c>
      <c r="G7" s="14">
        <v>479386.41</v>
      </c>
      <c r="H7" s="25">
        <f t="shared" si="1"/>
        <v>0.04005319351911666</v>
      </c>
      <c r="I7" s="15">
        <v>101</v>
      </c>
      <c r="J7" s="14">
        <v>732952.85</v>
      </c>
      <c r="K7" s="25">
        <f t="shared" si="2"/>
        <v>0.061238912345133206</v>
      </c>
      <c r="L7" s="15">
        <v>22</v>
      </c>
      <c r="M7" s="14">
        <v>1404302.45</v>
      </c>
      <c r="N7" s="25">
        <f t="shared" si="3"/>
        <v>0.11733081417393466</v>
      </c>
      <c r="O7" s="15">
        <v>135</v>
      </c>
      <c r="P7" s="14">
        <v>1148631.57</v>
      </c>
      <c r="Q7" s="25">
        <f t="shared" si="4"/>
        <v>0.09596926737113136</v>
      </c>
      <c r="R7" s="15">
        <v>2</v>
      </c>
      <c r="S7" s="12">
        <v>11968743.76</v>
      </c>
      <c r="T7" s="13">
        <f t="shared" si="5"/>
        <v>1</v>
      </c>
      <c r="U7" s="12">
        <v>79694.99</v>
      </c>
    </row>
    <row r="8" spans="1:21" ht="12.75">
      <c r="A8" s="10" t="s">
        <v>4</v>
      </c>
      <c r="B8" s="11" t="s">
        <v>29</v>
      </c>
      <c r="C8" s="21">
        <v>1218.18</v>
      </c>
      <c r="D8" s="14">
        <v>6951806.1</v>
      </c>
      <c r="E8" s="25">
        <f t="shared" si="0"/>
        <v>0.6820520365688709</v>
      </c>
      <c r="F8" s="15">
        <v>84</v>
      </c>
      <c r="G8" s="14">
        <v>634020.97</v>
      </c>
      <c r="H8" s="25">
        <f t="shared" si="1"/>
        <v>0.06220474040780151</v>
      </c>
      <c r="I8" s="15">
        <v>35</v>
      </c>
      <c r="J8" s="14">
        <v>593757.79</v>
      </c>
      <c r="K8" s="25">
        <f t="shared" si="2"/>
        <v>0.05825445993065486</v>
      </c>
      <c r="L8" s="15">
        <v>42</v>
      </c>
      <c r="M8" s="14">
        <v>1336108.92</v>
      </c>
      <c r="N8" s="25">
        <f t="shared" si="3"/>
        <v>0.1310876334660477</v>
      </c>
      <c r="O8" s="15">
        <v>106</v>
      </c>
      <c r="P8" s="14">
        <v>676792.61</v>
      </c>
      <c r="Q8" s="25">
        <f t="shared" si="4"/>
        <v>0.0664011296266249</v>
      </c>
      <c r="R8" s="15">
        <v>75</v>
      </c>
      <c r="S8" s="12">
        <v>10192486.39</v>
      </c>
      <c r="T8" s="13">
        <f t="shared" si="5"/>
        <v>0.9999999999999999</v>
      </c>
      <c r="U8" s="12">
        <v>38007.07</v>
      </c>
    </row>
    <row r="9" spans="1:21" ht="12.75">
      <c r="A9" s="10">
        <v>5920</v>
      </c>
      <c r="B9" s="11" t="s">
        <v>139</v>
      </c>
      <c r="C9" s="21">
        <v>915.61</v>
      </c>
      <c r="D9" s="14">
        <v>4886657.32</v>
      </c>
      <c r="E9" s="25">
        <f t="shared" si="0"/>
        <v>0.6917631013996943</v>
      </c>
      <c r="F9" s="15">
        <v>58</v>
      </c>
      <c r="G9" s="14">
        <v>397728.65</v>
      </c>
      <c r="H9" s="25">
        <f t="shared" si="1"/>
        <v>0.05630310996301118</v>
      </c>
      <c r="I9" s="15">
        <v>44</v>
      </c>
      <c r="J9" s="14">
        <v>355006.19</v>
      </c>
      <c r="K9" s="25">
        <f t="shared" si="2"/>
        <v>0.05025524953537956</v>
      </c>
      <c r="L9" s="15">
        <v>94</v>
      </c>
      <c r="M9" s="14">
        <v>930764.8</v>
      </c>
      <c r="N9" s="25">
        <f t="shared" si="3"/>
        <v>0.13176056812628437</v>
      </c>
      <c r="O9" s="15">
        <v>105</v>
      </c>
      <c r="P9" s="14">
        <v>493904.87</v>
      </c>
      <c r="Q9" s="25">
        <f t="shared" si="4"/>
        <v>0.0699179709756306</v>
      </c>
      <c r="R9" s="15">
        <v>50</v>
      </c>
      <c r="S9" s="12">
        <v>7064061.83</v>
      </c>
      <c r="T9" s="13">
        <f t="shared" si="5"/>
        <v>0.9999999999999999</v>
      </c>
      <c r="U9" s="12">
        <v>15965.63</v>
      </c>
    </row>
    <row r="10" spans="1:21" ht="12.75">
      <c r="A10" s="10">
        <v>2320</v>
      </c>
      <c r="B10" s="11" t="s">
        <v>65</v>
      </c>
      <c r="C10" s="21">
        <v>1410.99</v>
      </c>
      <c r="D10" s="14">
        <v>14723735.43</v>
      </c>
      <c r="E10" s="25">
        <f t="shared" si="0"/>
        <v>0.5550250797021703</v>
      </c>
      <c r="F10" s="15">
        <v>152</v>
      </c>
      <c r="G10" s="14">
        <v>1485641.8</v>
      </c>
      <c r="H10" s="25">
        <f t="shared" si="1"/>
        <v>0.05600266741915206</v>
      </c>
      <c r="I10" s="15">
        <v>47</v>
      </c>
      <c r="J10" s="14">
        <v>1366078.68</v>
      </c>
      <c r="K10" s="25">
        <f t="shared" si="2"/>
        <v>0.05149562295866624</v>
      </c>
      <c r="L10" s="15">
        <v>87</v>
      </c>
      <c r="M10" s="14">
        <v>6967005.53</v>
      </c>
      <c r="N10" s="25">
        <f t="shared" si="3"/>
        <v>0.26262783774930354</v>
      </c>
      <c r="O10" s="15">
        <v>2</v>
      </c>
      <c r="P10" s="14">
        <v>1985592.82</v>
      </c>
      <c r="Q10" s="25">
        <f t="shared" si="4"/>
        <v>0.0748487921707078</v>
      </c>
      <c r="R10" s="15">
        <v>30</v>
      </c>
      <c r="S10" s="12">
        <v>26528054.26</v>
      </c>
      <c r="T10" s="13">
        <f t="shared" si="5"/>
        <v>1</v>
      </c>
      <c r="U10" s="12">
        <v>648493.96</v>
      </c>
    </row>
    <row r="11" spans="1:21" ht="12.75">
      <c r="A11" s="10" t="s">
        <v>8</v>
      </c>
      <c r="B11" s="11" t="s">
        <v>33</v>
      </c>
      <c r="C11" s="21">
        <v>282.44</v>
      </c>
      <c r="D11" s="14">
        <v>2253795.1</v>
      </c>
      <c r="E11" s="25">
        <f t="shared" si="0"/>
        <v>0.6160241440881037</v>
      </c>
      <c r="F11" s="15">
        <v>146</v>
      </c>
      <c r="G11" s="14">
        <v>503998.92</v>
      </c>
      <c r="H11" s="25">
        <f t="shared" si="1"/>
        <v>0.13775675673193566</v>
      </c>
      <c r="I11" s="15">
        <v>2</v>
      </c>
      <c r="J11" s="14">
        <v>121300.09</v>
      </c>
      <c r="K11" s="25">
        <f t="shared" si="2"/>
        <v>0.033154648406174964</v>
      </c>
      <c r="L11" s="15">
        <v>147</v>
      </c>
      <c r="M11" s="14">
        <v>521507.73</v>
      </c>
      <c r="N11" s="25">
        <f t="shared" si="3"/>
        <v>0.14254239571670904</v>
      </c>
      <c r="O11" s="15">
        <v>71</v>
      </c>
      <c r="P11" s="14">
        <v>258013.04</v>
      </c>
      <c r="Q11" s="25">
        <f t="shared" si="4"/>
        <v>0.07052205505707669</v>
      </c>
      <c r="R11" s="15">
        <v>48</v>
      </c>
      <c r="S11" s="12">
        <v>3658614.88</v>
      </c>
      <c r="T11" s="13">
        <f t="shared" si="5"/>
        <v>1</v>
      </c>
      <c r="U11" s="12">
        <v>23427.46</v>
      </c>
    </row>
    <row r="12" spans="1:21" ht="12.75">
      <c r="A12" s="10" t="s">
        <v>6</v>
      </c>
      <c r="B12" s="11" t="s">
        <v>31</v>
      </c>
      <c r="C12" s="21">
        <v>1272.05</v>
      </c>
      <c r="D12" s="14">
        <v>6736866.95</v>
      </c>
      <c r="E12" s="25">
        <f t="shared" si="0"/>
        <v>0.6580173739923537</v>
      </c>
      <c r="F12" s="15">
        <v>123</v>
      </c>
      <c r="G12" s="14">
        <v>742972.79</v>
      </c>
      <c r="H12" s="25">
        <f t="shared" si="1"/>
        <v>0.07256919393718655</v>
      </c>
      <c r="I12" s="15">
        <v>16</v>
      </c>
      <c r="J12" s="14">
        <v>469247.86</v>
      </c>
      <c r="K12" s="25">
        <f t="shared" si="2"/>
        <v>0.04583335946522316</v>
      </c>
      <c r="L12" s="15">
        <v>118</v>
      </c>
      <c r="M12" s="14">
        <v>1665283.19</v>
      </c>
      <c r="N12" s="25">
        <f t="shared" si="3"/>
        <v>0.16265502640473103</v>
      </c>
      <c r="O12" s="15">
        <v>36</v>
      </c>
      <c r="P12" s="14">
        <v>623758.5</v>
      </c>
      <c r="Q12" s="25">
        <f t="shared" si="4"/>
        <v>0.06092504620050564</v>
      </c>
      <c r="R12" s="15">
        <v>99</v>
      </c>
      <c r="S12" s="12">
        <v>10238129.29</v>
      </c>
      <c r="T12" s="13">
        <f t="shared" si="5"/>
        <v>1</v>
      </c>
      <c r="U12" s="12">
        <v>187520.17</v>
      </c>
    </row>
    <row r="13" spans="1:21" ht="12.75">
      <c r="A13" s="10">
        <v>2420</v>
      </c>
      <c r="B13" s="11" t="s">
        <v>67</v>
      </c>
      <c r="C13" s="21">
        <v>4283.63</v>
      </c>
      <c r="D13" s="14">
        <v>35442501.07</v>
      </c>
      <c r="E13" s="25">
        <f t="shared" si="0"/>
        <v>0.6500988660622555</v>
      </c>
      <c r="F13" s="15">
        <v>129</v>
      </c>
      <c r="G13" s="14">
        <v>1683954.79</v>
      </c>
      <c r="H13" s="25">
        <f t="shared" si="1"/>
        <v>0.030887693205312036</v>
      </c>
      <c r="I13" s="15">
        <v>135</v>
      </c>
      <c r="J13" s="14">
        <v>2628257.47</v>
      </c>
      <c r="K13" s="25">
        <f t="shared" si="2"/>
        <v>0.04820842630693761</v>
      </c>
      <c r="L13" s="15">
        <v>107</v>
      </c>
      <c r="M13" s="14">
        <v>12198784.35</v>
      </c>
      <c r="N13" s="25">
        <f t="shared" si="3"/>
        <v>0.22375440879892136</v>
      </c>
      <c r="O13" s="15">
        <v>7</v>
      </c>
      <c r="P13" s="14">
        <v>2565134.67</v>
      </c>
      <c r="Q13" s="25">
        <f t="shared" si="4"/>
        <v>0.04705060562657346</v>
      </c>
      <c r="R13" s="15">
        <v>149</v>
      </c>
      <c r="S13" s="12">
        <v>54518632.35</v>
      </c>
      <c r="T13" s="13">
        <f t="shared" si="5"/>
        <v>1</v>
      </c>
      <c r="U13" s="12">
        <v>323922.26</v>
      </c>
    </row>
    <row r="14" spans="1:21" ht="12.75">
      <c r="A14" s="10">
        <v>5921</v>
      </c>
      <c r="B14" s="11" t="s">
        <v>140</v>
      </c>
      <c r="C14" s="21">
        <v>1365.52</v>
      </c>
      <c r="D14" s="14">
        <v>6616991.61</v>
      </c>
      <c r="E14" s="25">
        <f t="shared" si="0"/>
        <v>0.7336239664621333</v>
      </c>
      <c r="F14" s="15">
        <v>5</v>
      </c>
      <c r="G14" s="14">
        <v>502808.73</v>
      </c>
      <c r="H14" s="25">
        <f t="shared" si="1"/>
        <v>0.05574626002501276</v>
      </c>
      <c r="I14" s="15">
        <v>50</v>
      </c>
      <c r="J14" s="14">
        <v>390513.97</v>
      </c>
      <c r="K14" s="25">
        <f t="shared" si="2"/>
        <v>0.043296172115030764</v>
      </c>
      <c r="L14" s="15">
        <v>127</v>
      </c>
      <c r="M14" s="14">
        <v>1020088.59</v>
      </c>
      <c r="N14" s="25">
        <f t="shared" si="3"/>
        <v>0.11309693009246007</v>
      </c>
      <c r="O14" s="15">
        <v>142</v>
      </c>
      <c r="P14" s="14">
        <v>489192.85</v>
      </c>
      <c r="Q14" s="25">
        <f t="shared" si="4"/>
        <v>0.0542366713053631</v>
      </c>
      <c r="R14" s="15">
        <v>129</v>
      </c>
      <c r="S14" s="12">
        <v>9019595.75</v>
      </c>
      <c r="T14" s="13">
        <f t="shared" si="5"/>
        <v>1</v>
      </c>
      <c r="U14" s="12">
        <v>48970.84</v>
      </c>
    </row>
    <row r="15" spans="1:21" ht="12.75">
      <c r="A15" s="10">
        <v>4320</v>
      </c>
      <c r="B15" s="11" t="s">
        <v>104</v>
      </c>
      <c r="C15" s="21">
        <v>2900.93</v>
      </c>
      <c r="D15" s="14">
        <v>14332408.24</v>
      </c>
      <c r="E15" s="25">
        <f t="shared" si="0"/>
        <v>0.6491094235513718</v>
      </c>
      <c r="F15" s="15">
        <v>132</v>
      </c>
      <c r="G15" s="14">
        <v>1116828.47</v>
      </c>
      <c r="H15" s="25">
        <f t="shared" si="1"/>
        <v>0.05058074485655738</v>
      </c>
      <c r="I15" s="15">
        <v>65</v>
      </c>
      <c r="J15" s="14">
        <v>1413421.31</v>
      </c>
      <c r="K15" s="25">
        <f t="shared" si="2"/>
        <v>0.06401332395827185</v>
      </c>
      <c r="L15" s="15">
        <v>11</v>
      </c>
      <c r="M15" s="14">
        <v>3665174.91</v>
      </c>
      <c r="N15" s="25">
        <f t="shared" si="3"/>
        <v>0.16599440465317442</v>
      </c>
      <c r="O15" s="15">
        <v>32</v>
      </c>
      <c r="P15" s="14">
        <v>1552278.25</v>
      </c>
      <c r="Q15" s="25">
        <f t="shared" si="4"/>
        <v>0.07030210298062457</v>
      </c>
      <c r="R15" s="15">
        <v>49</v>
      </c>
      <c r="S15" s="12">
        <v>22080111.18</v>
      </c>
      <c r="T15" s="13">
        <f t="shared" si="5"/>
        <v>1</v>
      </c>
      <c r="U15" s="12">
        <v>231761.21</v>
      </c>
    </row>
    <row r="16" spans="1:21" ht="12.75">
      <c r="A16" s="10" t="s">
        <v>13</v>
      </c>
      <c r="B16" s="11" t="s">
        <v>38</v>
      </c>
      <c r="C16" s="21">
        <v>2347.2</v>
      </c>
      <c r="D16" s="14">
        <v>12386348.67</v>
      </c>
      <c r="E16" s="25">
        <f t="shared" si="0"/>
        <v>0.7044784240275049</v>
      </c>
      <c r="F16" s="15">
        <v>38</v>
      </c>
      <c r="G16" s="14">
        <v>679194.73</v>
      </c>
      <c r="H16" s="25">
        <f t="shared" si="1"/>
        <v>0.03862946585357077</v>
      </c>
      <c r="I16" s="15">
        <v>111</v>
      </c>
      <c r="J16" s="14">
        <v>867901.06</v>
      </c>
      <c r="K16" s="25">
        <f t="shared" si="2"/>
        <v>0.049362212161964035</v>
      </c>
      <c r="L16" s="15">
        <v>101</v>
      </c>
      <c r="M16" s="14">
        <v>2438186.34</v>
      </c>
      <c r="N16" s="25">
        <f t="shared" si="3"/>
        <v>0.13867280148901137</v>
      </c>
      <c r="O16" s="15">
        <v>79</v>
      </c>
      <c r="P16" s="14">
        <v>1210665.9</v>
      </c>
      <c r="Q16" s="25">
        <f t="shared" si="4"/>
        <v>0.06885709646794892</v>
      </c>
      <c r="R16" s="15">
        <v>58</v>
      </c>
      <c r="S16" s="12">
        <v>17582296.7</v>
      </c>
      <c r="T16" s="13">
        <f t="shared" si="5"/>
        <v>1</v>
      </c>
      <c r="U16" s="12">
        <v>390177.23</v>
      </c>
    </row>
    <row r="17" spans="1:21" ht="12.75">
      <c r="A17" s="10">
        <v>4520</v>
      </c>
      <c r="B17" s="11" t="s">
        <v>108</v>
      </c>
      <c r="C17" s="21">
        <v>3014.34</v>
      </c>
      <c r="D17" s="14">
        <v>15980097.01</v>
      </c>
      <c r="E17" s="25">
        <f t="shared" si="0"/>
        <v>0.6867639550463066</v>
      </c>
      <c r="F17" s="15">
        <v>77</v>
      </c>
      <c r="G17" s="14">
        <v>1215221.13</v>
      </c>
      <c r="H17" s="25">
        <f t="shared" si="1"/>
        <v>0.052225594686464406</v>
      </c>
      <c r="I17" s="15">
        <v>61</v>
      </c>
      <c r="J17" s="14">
        <v>1228539.37</v>
      </c>
      <c r="K17" s="25">
        <f t="shared" si="2"/>
        <v>0.05279796212396697</v>
      </c>
      <c r="L17" s="15">
        <v>78</v>
      </c>
      <c r="M17" s="14">
        <v>2970158.65</v>
      </c>
      <c r="N17" s="25">
        <f t="shared" si="3"/>
        <v>0.12764615260549025</v>
      </c>
      <c r="O17" s="15">
        <v>114</v>
      </c>
      <c r="P17" s="14">
        <v>1874673.02</v>
      </c>
      <c r="Q17" s="25">
        <f t="shared" si="4"/>
        <v>0.08056633553777179</v>
      </c>
      <c r="R17" s="15">
        <v>19</v>
      </c>
      <c r="S17" s="12">
        <v>23268689.18</v>
      </c>
      <c r="T17" s="13">
        <f t="shared" si="5"/>
        <v>1</v>
      </c>
      <c r="U17" s="12">
        <v>519776.64</v>
      </c>
    </row>
    <row r="18" spans="1:21" ht="12.75">
      <c r="A18" s="10" t="s">
        <v>14</v>
      </c>
      <c r="B18" s="11" t="s">
        <v>39</v>
      </c>
      <c r="C18" s="21">
        <v>963.02</v>
      </c>
      <c r="D18" s="14">
        <v>5509219.05</v>
      </c>
      <c r="E18" s="25">
        <f t="shared" si="0"/>
        <v>0.6646788002864219</v>
      </c>
      <c r="F18" s="15">
        <v>113</v>
      </c>
      <c r="G18" s="14">
        <v>521194.37</v>
      </c>
      <c r="H18" s="25">
        <f t="shared" si="1"/>
        <v>0.06288129867837393</v>
      </c>
      <c r="I18" s="15">
        <v>34</v>
      </c>
      <c r="J18" s="14">
        <v>456296.97</v>
      </c>
      <c r="K18" s="25">
        <f t="shared" si="2"/>
        <v>0.055051527238498425</v>
      </c>
      <c r="L18" s="15">
        <v>65</v>
      </c>
      <c r="M18" s="14">
        <v>1276333.04</v>
      </c>
      <c r="N18" s="25">
        <f t="shared" si="3"/>
        <v>0.15398761713661063</v>
      </c>
      <c r="O18" s="15">
        <v>51</v>
      </c>
      <c r="P18" s="14">
        <v>525499.92</v>
      </c>
      <c r="Q18" s="25">
        <f t="shared" si="4"/>
        <v>0.06340075666009518</v>
      </c>
      <c r="R18" s="15">
        <v>89</v>
      </c>
      <c r="S18" s="12">
        <v>8288543.35</v>
      </c>
      <c r="T18" s="13">
        <f t="shared" si="5"/>
        <v>1</v>
      </c>
      <c r="U18" s="12">
        <v>98875.25</v>
      </c>
    </row>
    <row r="19" spans="1:21" ht="12.75">
      <c r="A19" s="10" t="s">
        <v>15</v>
      </c>
      <c r="B19" s="11" t="s">
        <v>40</v>
      </c>
      <c r="C19" s="21">
        <v>482.67</v>
      </c>
      <c r="D19" s="14">
        <v>2723454.22</v>
      </c>
      <c r="E19" s="25">
        <f t="shared" si="0"/>
        <v>0.6793974662227014</v>
      </c>
      <c r="F19" s="15">
        <v>92</v>
      </c>
      <c r="G19" s="14">
        <v>267245.16</v>
      </c>
      <c r="H19" s="25">
        <f t="shared" si="1"/>
        <v>0.06666742669325296</v>
      </c>
      <c r="I19" s="15">
        <v>25</v>
      </c>
      <c r="J19" s="14">
        <v>183241.43</v>
      </c>
      <c r="K19" s="25">
        <f t="shared" si="2"/>
        <v>0.04571171504730654</v>
      </c>
      <c r="L19" s="15">
        <v>119</v>
      </c>
      <c r="M19" s="14">
        <v>472541.64</v>
      </c>
      <c r="N19" s="25">
        <f t="shared" si="3"/>
        <v>0.11788103157493865</v>
      </c>
      <c r="O19" s="15">
        <v>133</v>
      </c>
      <c r="P19" s="14">
        <v>362149.25</v>
      </c>
      <c r="Q19" s="25">
        <f t="shared" si="4"/>
        <v>0.09034236046180047</v>
      </c>
      <c r="R19" s="15">
        <v>5</v>
      </c>
      <c r="S19" s="12">
        <v>4008631.7</v>
      </c>
      <c r="T19" s="13">
        <f t="shared" si="5"/>
        <v>1</v>
      </c>
      <c r="U19" s="12">
        <v>15519.52</v>
      </c>
    </row>
    <row r="20" spans="1:21" ht="12.75">
      <c r="A20" s="10">
        <v>1000</v>
      </c>
      <c r="B20" s="11" t="s">
        <v>43</v>
      </c>
      <c r="C20" s="21">
        <v>1608.98</v>
      </c>
      <c r="D20" s="14">
        <v>9697225.41</v>
      </c>
      <c r="E20" s="25">
        <f t="shared" si="0"/>
        <v>0.7013982107262223</v>
      </c>
      <c r="F20" s="15">
        <v>46</v>
      </c>
      <c r="G20" s="14">
        <v>447824.02</v>
      </c>
      <c r="H20" s="25">
        <f t="shared" si="1"/>
        <v>0.032391014240456234</v>
      </c>
      <c r="I20" s="15">
        <v>130</v>
      </c>
      <c r="J20" s="14">
        <v>553903.01</v>
      </c>
      <c r="K20" s="25">
        <f t="shared" si="2"/>
        <v>0.04006368458025447</v>
      </c>
      <c r="L20" s="15">
        <v>138</v>
      </c>
      <c r="M20" s="14">
        <v>2276637.98</v>
      </c>
      <c r="N20" s="25">
        <f t="shared" si="3"/>
        <v>0.1646687313256299</v>
      </c>
      <c r="O20" s="15">
        <v>33</v>
      </c>
      <c r="P20" s="14">
        <v>849972.95</v>
      </c>
      <c r="Q20" s="25">
        <f t="shared" si="4"/>
        <v>0.061478359127437134</v>
      </c>
      <c r="R20" s="15">
        <v>97</v>
      </c>
      <c r="S20" s="12">
        <v>13825563.37</v>
      </c>
      <c r="T20" s="13">
        <f t="shared" si="5"/>
        <v>1</v>
      </c>
      <c r="U20" s="12">
        <v>195845.57</v>
      </c>
    </row>
    <row r="21" spans="1:21" ht="12.75">
      <c r="A21" s="10">
        <v>1100</v>
      </c>
      <c r="B21" s="11" t="s">
        <v>44</v>
      </c>
      <c r="C21" s="21">
        <v>1885.72</v>
      </c>
      <c r="D21" s="14">
        <v>9684351.7</v>
      </c>
      <c r="E21" s="25">
        <f t="shared" si="0"/>
        <v>0.6738522269625999</v>
      </c>
      <c r="F21" s="15">
        <v>99</v>
      </c>
      <c r="G21" s="14">
        <v>1013128.77</v>
      </c>
      <c r="H21" s="25">
        <f t="shared" si="1"/>
        <v>0.07049507277439954</v>
      </c>
      <c r="I21" s="15">
        <v>19</v>
      </c>
      <c r="J21" s="14">
        <v>475066.3</v>
      </c>
      <c r="K21" s="25">
        <f t="shared" si="2"/>
        <v>0.03305585072977912</v>
      </c>
      <c r="L21" s="15">
        <v>148</v>
      </c>
      <c r="M21" s="14">
        <v>2203969.84</v>
      </c>
      <c r="N21" s="25">
        <f t="shared" si="3"/>
        <v>0.15335564329436788</v>
      </c>
      <c r="O21" s="15">
        <v>52</v>
      </c>
      <c r="P21" s="14">
        <v>995108.67</v>
      </c>
      <c r="Q21" s="25">
        <f t="shared" si="4"/>
        <v>0.06924120623885346</v>
      </c>
      <c r="R21" s="15">
        <v>56</v>
      </c>
      <c r="S21" s="12">
        <v>14371625.28</v>
      </c>
      <c r="T21" s="13">
        <f t="shared" si="5"/>
        <v>1</v>
      </c>
      <c r="U21" s="12">
        <v>20669.36</v>
      </c>
    </row>
    <row r="22" spans="1:21" ht="12.75">
      <c r="A22" s="10">
        <v>1420</v>
      </c>
      <c r="B22" s="11" t="s">
        <v>51</v>
      </c>
      <c r="C22" s="21">
        <v>3421.23</v>
      </c>
      <c r="D22" s="14">
        <v>16406490.52</v>
      </c>
      <c r="E22" s="25">
        <f t="shared" si="0"/>
        <v>0.6928293811839953</v>
      </c>
      <c r="F22" s="15">
        <v>56</v>
      </c>
      <c r="G22" s="14">
        <v>1230944.99</v>
      </c>
      <c r="H22" s="25">
        <f t="shared" si="1"/>
        <v>0.05198155295025516</v>
      </c>
      <c r="I22" s="15">
        <v>63</v>
      </c>
      <c r="J22" s="14">
        <v>1509775.33</v>
      </c>
      <c r="K22" s="25">
        <f t="shared" si="2"/>
        <v>0.0637562741608656</v>
      </c>
      <c r="L22" s="15">
        <v>12</v>
      </c>
      <c r="M22" s="14">
        <v>2685329.68</v>
      </c>
      <c r="N22" s="25">
        <f>M22/S22</f>
        <v>0.11339873681098597</v>
      </c>
      <c r="O22" s="15">
        <v>141</v>
      </c>
      <c r="P22" s="14">
        <v>1847879.17</v>
      </c>
      <c r="Q22" s="25">
        <f>P22/S22</f>
        <v>0.07803405489389786</v>
      </c>
      <c r="R22" s="15">
        <v>25</v>
      </c>
      <c r="S22" s="12">
        <v>23680419.69</v>
      </c>
      <c r="T22" s="13">
        <f t="shared" si="5"/>
        <v>1</v>
      </c>
      <c r="U22" s="12">
        <v>352480</v>
      </c>
    </row>
    <row r="23" spans="1:21" ht="12.75">
      <c r="A23" s="10">
        <v>1300</v>
      </c>
      <c r="B23" s="11" t="s">
        <v>47</v>
      </c>
      <c r="C23" s="21">
        <v>179.26</v>
      </c>
      <c r="D23" s="14">
        <v>1356833.42</v>
      </c>
      <c r="E23" s="25">
        <f t="shared" si="0"/>
        <v>0.5864824180938994</v>
      </c>
      <c r="F23" s="15">
        <v>150</v>
      </c>
      <c r="G23" s="14">
        <v>422221.01</v>
      </c>
      <c r="H23" s="25">
        <f t="shared" si="1"/>
        <v>0.18250228455815048</v>
      </c>
      <c r="I23" s="15">
        <v>1</v>
      </c>
      <c r="J23" s="14">
        <v>101619.64</v>
      </c>
      <c r="K23" s="25">
        <f t="shared" si="2"/>
        <v>0.04392442824192195</v>
      </c>
      <c r="L23" s="15">
        <v>125</v>
      </c>
      <c r="M23" s="14">
        <v>309557.61</v>
      </c>
      <c r="N23" s="25">
        <f>M23/S23</f>
        <v>0.13380426290809394</v>
      </c>
      <c r="O23" s="15">
        <v>98</v>
      </c>
      <c r="P23" s="14">
        <v>123279.14</v>
      </c>
      <c r="Q23" s="25">
        <f>P23/S23</f>
        <v>0.05328660619793427</v>
      </c>
      <c r="R23" s="15">
        <v>133</v>
      </c>
      <c r="S23" s="12">
        <v>2313510.82</v>
      </c>
      <c r="T23" s="13">
        <f t="shared" si="5"/>
        <v>1.0000000000000002</v>
      </c>
      <c r="U23" s="12">
        <v>107243</v>
      </c>
    </row>
    <row r="24" spans="1:21" ht="12.75">
      <c r="A24" s="10" t="s">
        <v>10</v>
      </c>
      <c r="B24" s="11" t="s">
        <v>35</v>
      </c>
      <c r="C24" s="21">
        <v>3368.89</v>
      </c>
      <c r="D24" s="14">
        <v>19198594.87</v>
      </c>
      <c r="E24" s="25">
        <f t="shared" si="0"/>
        <v>0.6966756253141596</v>
      </c>
      <c r="F24" s="15">
        <v>49</v>
      </c>
      <c r="G24" s="14">
        <v>1358393.63</v>
      </c>
      <c r="H24" s="25">
        <f t="shared" si="1"/>
        <v>0.04929317681898775</v>
      </c>
      <c r="I24" s="15">
        <v>72</v>
      </c>
      <c r="J24" s="14">
        <v>1707005.41</v>
      </c>
      <c r="K24" s="25">
        <f t="shared" si="2"/>
        <v>0.06194354688346019</v>
      </c>
      <c r="L24" s="15">
        <v>16</v>
      </c>
      <c r="M24" s="14">
        <v>3521940.46</v>
      </c>
      <c r="N24" s="25">
        <f>M24/S24</f>
        <v>0.12780362776047988</v>
      </c>
      <c r="O24" s="15">
        <v>112</v>
      </c>
      <c r="P24" s="14">
        <v>1771502.94</v>
      </c>
      <c r="Q24" s="25">
        <f>P24/S24</f>
        <v>0.06428402322291267</v>
      </c>
      <c r="R24" s="15">
        <v>86</v>
      </c>
      <c r="S24" s="12">
        <v>27557437.31</v>
      </c>
      <c r="T24" s="13">
        <f t="shared" si="5"/>
        <v>1</v>
      </c>
      <c r="U24" s="12">
        <v>190538.26</v>
      </c>
    </row>
    <row r="25" spans="1:21" ht="12.75">
      <c r="A25" s="10">
        <v>2521</v>
      </c>
      <c r="B25" s="11" t="s">
        <v>74</v>
      </c>
      <c r="C25" s="21">
        <v>4682.83</v>
      </c>
      <c r="D25" s="14">
        <v>21473267.78</v>
      </c>
      <c r="E25" s="25">
        <f t="shared" si="0"/>
        <v>0.706264714902927</v>
      </c>
      <c r="F25" s="15">
        <v>34</v>
      </c>
      <c r="G25" s="14">
        <v>1094095.44</v>
      </c>
      <c r="H25" s="25">
        <f t="shared" si="1"/>
        <v>0.035985254406779084</v>
      </c>
      <c r="I25" s="15">
        <v>119</v>
      </c>
      <c r="J25" s="14">
        <v>1866789.63</v>
      </c>
      <c r="K25" s="25">
        <f t="shared" si="2"/>
        <v>0.06139948792720221</v>
      </c>
      <c r="L25" s="15">
        <v>19</v>
      </c>
      <c r="M25" s="14">
        <v>4492038.04</v>
      </c>
      <c r="N25" s="25">
        <f t="shared" si="3"/>
        <v>0.14774500081485514</v>
      </c>
      <c r="O25" s="15">
        <v>60</v>
      </c>
      <c r="P25" s="14">
        <v>1477802.58</v>
      </c>
      <c r="Q25" s="25">
        <f t="shared" si="4"/>
        <v>0.048605541948236713</v>
      </c>
      <c r="R25" s="15">
        <v>147</v>
      </c>
      <c r="S25" s="12">
        <v>30403993.47</v>
      </c>
      <c r="T25" s="13">
        <f t="shared" si="5"/>
        <v>1.0000000000000002</v>
      </c>
      <c r="U25" s="12">
        <v>453695.12</v>
      </c>
    </row>
    <row r="26" spans="1:21" ht="12.75">
      <c r="A26" s="10">
        <v>1402</v>
      </c>
      <c r="B26" s="11" t="s">
        <v>50</v>
      </c>
      <c r="C26" s="21">
        <v>275.48</v>
      </c>
      <c r="D26" s="14">
        <v>1956767.6</v>
      </c>
      <c r="E26" s="25">
        <f t="shared" si="0"/>
        <v>0.7245270270495433</v>
      </c>
      <c r="F26" s="15">
        <v>11</v>
      </c>
      <c r="G26" s="14">
        <v>106112.86</v>
      </c>
      <c r="H26" s="25">
        <f t="shared" si="1"/>
        <v>0.039290120598646665</v>
      </c>
      <c r="I26" s="15">
        <v>108</v>
      </c>
      <c r="J26" s="14">
        <v>177696.07</v>
      </c>
      <c r="K26" s="25">
        <f t="shared" si="2"/>
        <v>0.06579504143235382</v>
      </c>
      <c r="L26" s="15">
        <v>7</v>
      </c>
      <c r="M26" s="14">
        <v>309222.89</v>
      </c>
      <c r="N26" s="25">
        <f aca="true" t="shared" si="6" ref="N26:N57">M26/S26</f>
        <v>0.1144951200067744</v>
      </c>
      <c r="O26" s="15">
        <v>139</v>
      </c>
      <c r="P26" s="14">
        <v>150952.28</v>
      </c>
      <c r="Q26" s="25">
        <f aca="true" t="shared" si="7" ref="Q26:Q57">P26/S26</f>
        <v>0.05589269091268182</v>
      </c>
      <c r="R26" s="15">
        <v>121</v>
      </c>
      <c r="S26" s="12">
        <v>2700751.7</v>
      </c>
      <c r="T26" s="13">
        <f t="shared" si="5"/>
        <v>1</v>
      </c>
      <c r="U26" s="12">
        <v>5909.65</v>
      </c>
    </row>
    <row r="27" spans="1:21" ht="12.75">
      <c r="A27" s="10">
        <v>1400</v>
      </c>
      <c r="B27" s="11" t="s">
        <v>49</v>
      </c>
      <c r="C27" s="21">
        <v>1744.48</v>
      </c>
      <c r="D27" s="14">
        <v>9885251.48</v>
      </c>
      <c r="E27" s="25">
        <f t="shared" si="0"/>
        <v>0.6775209306250515</v>
      </c>
      <c r="F27" s="15">
        <v>93</v>
      </c>
      <c r="G27" s="14">
        <v>879590.18</v>
      </c>
      <c r="H27" s="25">
        <f t="shared" si="1"/>
        <v>0.060285846903133766</v>
      </c>
      <c r="I27" s="15">
        <v>38</v>
      </c>
      <c r="J27" s="14">
        <v>727547.53</v>
      </c>
      <c r="K27" s="25">
        <f t="shared" si="2"/>
        <v>0.04986506216830788</v>
      </c>
      <c r="L27" s="15">
        <v>95</v>
      </c>
      <c r="M27" s="14">
        <v>1972025.81</v>
      </c>
      <c r="N27" s="25">
        <f t="shared" si="6"/>
        <v>0.1351598150751164</v>
      </c>
      <c r="O27" s="15">
        <v>90</v>
      </c>
      <c r="P27" s="14">
        <v>1125911.34</v>
      </c>
      <c r="Q27" s="25">
        <f t="shared" si="7"/>
        <v>0.07716834522839056</v>
      </c>
      <c r="R27" s="15">
        <v>26</v>
      </c>
      <c r="S27" s="12">
        <v>14590326.34</v>
      </c>
      <c r="T27" s="13">
        <f t="shared" si="5"/>
        <v>1</v>
      </c>
      <c r="U27" s="12">
        <v>12204.67</v>
      </c>
    </row>
    <row r="28" spans="1:21" ht="12.75">
      <c r="A28" s="10">
        <v>8111</v>
      </c>
      <c r="B28" s="11" t="s">
        <v>173</v>
      </c>
      <c r="C28" s="21">
        <v>655.3</v>
      </c>
      <c r="D28" s="14">
        <v>4252321.39</v>
      </c>
      <c r="E28" s="25">
        <f t="shared" si="0"/>
        <v>0.6764798825801134</v>
      </c>
      <c r="F28" s="15">
        <v>95</v>
      </c>
      <c r="G28" s="14">
        <v>507410.9</v>
      </c>
      <c r="H28" s="25">
        <f t="shared" si="1"/>
        <v>0.08072138358570062</v>
      </c>
      <c r="I28" s="15">
        <v>12</v>
      </c>
      <c r="J28" s="14">
        <v>229287.42</v>
      </c>
      <c r="K28" s="25">
        <f t="shared" si="2"/>
        <v>0.0364761533132135</v>
      </c>
      <c r="L28" s="15">
        <v>146</v>
      </c>
      <c r="M28" s="14">
        <v>831575.61</v>
      </c>
      <c r="N28" s="25">
        <f t="shared" si="6"/>
        <v>0.13229107572447296</v>
      </c>
      <c r="O28" s="15">
        <v>104</v>
      </c>
      <c r="P28" s="14">
        <v>465358.63</v>
      </c>
      <c r="Q28" s="25">
        <f t="shared" si="7"/>
        <v>0.0740315047964995</v>
      </c>
      <c r="R28" s="15">
        <v>34</v>
      </c>
      <c r="S28" s="12">
        <v>6285953.95</v>
      </c>
      <c r="T28" s="13">
        <f t="shared" si="5"/>
        <v>1</v>
      </c>
      <c r="U28" s="12">
        <v>31730.76</v>
      </c>
    </row>
    <row r="29" spans="1:21" ht="12.75">
      <c r="A29" s="10">
        <v>4620</v>
      </c>
      <c r="B29" s="11" t="s">
        <v>110</v>
      </c>
      <c r="C29" s="21">
        <v>1734.56</v>
      </c>
      <c r="D29" s="14">
        <v>9905751.86</v>
      </c>
      <c r="E29" s="25">
        <f t="shared" si="0"/>
        <v>0.7097833741763732</v>
      </c>
      <c r="F29" s="15">
        <v>31</v>
      </c>
      <c r="G29" s="14">
        <v>775577.11</v>
      </c>
      <c r="H29" s="25">
        <f t="shared" si="1"/>
        <v>0.055572938414970574</v>
      </c>
      <c r="I29" s="15">
        <v>51</v>
      </c>
      <c r="J29" s="14">
        <v>837059.42</v>
      </c>
      <c r="K29" s="25">
        <f t="shared" si="2"/>
        <v>0.059978370941518616</v>
      </c>
      <c r="L29" s="15">
        <v>32</v>
      </c>
      <c r="M29" s="14">
        <v>1646566.62</v>
      </c>
      <c r="N29" s="25">
        <f t="shared" si="6"/>
        <v>0.11798252448348592</v>
      </c>
      <c r="O29" s="15">
        <v>132</v>
      </c>
      <c r="P29" s="14">
        <v>791066.25</v>
      </c>
      <c r="Q29" s="25">
        <f t="shared" si="7"/>
        <v>0.05668279198365165</v>
      </c>
      <c r="R29" s="15">
        <v>117</v>
      </c>
      <c r="S29" s="12">
        <v>13956021.26</v>
      </c>
      <c r="T29" s="13">
        <f t="shared" si="5"/>
        <v>0.9999999999999999</v>
      </c>
      <c r="U29" s="12">
        <v>52729.2</v>
      </c>
    </row>
    <row r="30" spans="1:21" ht="12.75">
      <c r="A30" s="10">
        <v>4420</v>
      </c>
      <c r="B30" s="11" t="s">
        <v>106</v>
      </c>
      <c r="C30" s="21">
        <v>4573.97</v>
      </c>
      <c r="D30" s="14">
        <v>25010081.35</v>
      </c>
      <c r="E30" s="25">
        <f t="shared" si="0"/>
        <v>0.6721394119374019</v>
      </c>
      <c r="F30" s="15">
        <v>104</v>
      </c>
      <c r="G30" s="14">
        <v>985814.25</v>
      </c>
      <c r="H30" s="25">
        <f t="shared" si="1"/>
        <v>0.026493500800808506</v>
      </c>
      <c r="I30" s="15">
        <v>145</v>
      </c>
      <c r="J30" s="14">
        <v>2506321.65</v>
      </c>
      <c r="K30" s="25">
        <f t="shared" si="2"/>
        <v>0.06735674052323619</v>
      </c>
      <c r="L30" s="15">
        <v>4</v>
      </c>
      <c r="M30" s="14">
        <v>6232658.38</v>
      </c>
      <c r="N30" s="25">
        <f t="shared" si="6"/>
        <v>0.16750106805789816</v>
      </c>
      <c r="O30" s="15">
        <v>29</v>
      </c>
      <c r="P30" s="14">
        <v>2474787.88</v>
      </c>
      <c r="Q30" s="25">
        <f t="shared" si="7"/>
        <v>0.06650927868065529</v>
      </c>
      <c r="R30" s="15">
        <v>73</v>
      </c>
      <c r="S30" s="12">
        <v>37209663.51</v>
      </c>
      <c r="T30" s="13">
        <f t="shared" si="5"/>
        <v>0.9999999999999999</v>
      </c>
      <c r="U30" s="12">
        <v>538226.99</v>
      </c>
    </row>
    <row r="31" spans="1:21" ht="12.75">
      <c r="A31" s="10">
        <v>1500</v>
      </c>
      <c r="B31" s="11" t="s">
        <v>52</v>
      </c>
      <c r="C31" s="21">
        <v>2841.49</v>
      </c>
      <c r="D31" s="14">
        <v>12404996.03</v>
      </c>
      <c r="E31" s="25">
        <f t="shared" si="0"/>
        <v>0.6460029611649959</v>
      </c>
      <c r="F31" s="15">
        <v>135</v>
      </c>
      <c r="G31" s="14">
        <v>913417.2</v>
      </c>
      <c r="H31" s="25">
        <f t="shared" si="1"/>
        <v>0.047567142669939194</v>
      </c>
      <c r="I31" s="15">
        <v>78</v>
      </c>
      <c r="J31" s="14">
        <v>1293638.08</v>
      </c>
      <c r="K31" s="25">
        <f t="shared" si="2"/>
        <v>0.06736753710640243</v>
      </c>
      <c r="L31" s="15">
        <v>3</v>
      </c>
      <c r="M31" s="14">
        <v>2802479.7</v>
      </c>
      <c r="N31" s="25">
        <f t="shared" si="6"/>
        <v>0.14594202049130278</v>
      </c>
      <c r="O31" s="15">
        <v>66</v>
      </c>
      <c r="P31" s="14">
        <v>1788161.2</v>
      </c>
      <c r="Q31" s="25">
        <f t="shared" si="7"/>
        <v>0.09312033856735966</v>
      </c>
      <c r="R31" s="15">
        <v>3</v>
      </c>
      <c r="S31" s="12">
        <v>19202692.21</v>
      </c>
      <c r="T31" s="13">
        <f t="shared" si="5"/>
        <v>1</v>
      </c>
      <c r="U31" s="12">
        <v>203289.67</v>
      </c>
    </row>
    <row r="32" spans="1:21" ht="12.75">
      <c r="A32" s="10" t="s">
        <v>2</v>
      </c>
      <c r="B32" s="11" t="s">
        <v>27</v>
      </c>
      <c r="C32" s="21">
        <v>1780.45</v>
      </c>
      <c r="D32" s="14">
        <v>9685749.77</v>
      </c>
      <c r="E32" s="25">
        <f t="shared" si="0"/>
        <v>0.6950237110529786</v>
      </c>
      <c r="F32" s="15">
        <v>53</v>
      </c>
      <c r="G32" s="14">
        <v>687046.45</v>
      </c>
      <c r="H32" s="25">
        <f t="shared" si="1"/>
        <v>0.04930063079099912</v>
      </c>
      <c r="I32" s="15">
        <v>71</v>
      </c>
      <c r="J32" s="14">
        <v>753868.12</v>
      </c>
      <c r="K32" s="25">
        <f t="shared" si="2"/>
        <v>0.05409557657888287</v>
      </c>
      <c r="L32" s="15">
        <v>70</v>
      </c>
      <c r="M32" s="14">
        <v>1850364.04</v>
      </c>
      <c r="N32" s="25">
        <f t="shared" si="6"/>
        <v>0.13277721523047173</v>
      </c>
      <c r="O32" s="15">
        <v>101</v>
      </c>
      <c r="P32" s="14">
        <v>958826.78</v>
      </c>
      <c r="Q32" s="25">
        <f t="shared" si="7"/>
        <v>0.06880286634666774</v>
      </c>
      <c r="R32" s="15">
        <v>59</v>
      </c>
      <c r="S32" s="12">
        <v>13935855.16</v>
      </c>
      <c r="T32" s="13">
        <f t="shared" si="5"/>
        <v>1</v>
      </c>
      <c r="U32" s="12">
        <v>220917.49</v>
      </c>
    </row>
    <row r="33" spans="1:21" ht="12.75">
      <c r="A33" s="10">
        <v>1600</v>
      </c>
      <c r="B33" s="11" t="s">
        <v>54</v>
      </c>
      <c r="C33" s="21">
        <v>3243.34</v>
      </c>
      <c r="D33" s="14">
        <v>17037847.25</v>
      </c>
      <c r="E33" s="25">
        <f t="shared" si="0"/>
        <v>0.7012275266647542</v>
      </c>
      <c r="F33" s="15">
        <v>47</v>
      </c>
      <c r="G33" s="14">
        <v>1224477.18</v>
      </c>
      <c r="H33" s="25">
        <f t="shared" si="1"/>
        <v>0.05039586819801035</v>
      </c>
      <c r="I33" s="15">
        <v>66</v>
      </c>
      <c r="J33" s="14">
        <v>1472669.46</v>
      </c>
      <c r="K33" s="25">
        <f t="shared" si="2"/>
        <v>0.06061073021009266</v>
      </c>
      <c r="L33" s="15">
        <v>24</v>
      </c>
      <c r="M33" s="14">
        <v>2969941.05</v>
      </c>
      <c r="N33" s="25">
        <f t="shared" si="6"/>
        <v>0.12223401150820994</v>
      </c>
      <c r="O33" s="15">
        <v>125</v>
      </c>
      <c r="P33" s="14">
        <v>1592239.09</v>
      </c>
      <c r="Q33" s="25">
        <f t="shared" si="7"/>
        <v>0.06553186341893276</v>
      </c>
      <c r="R33" s="15">
        <v>77</v>
      </c>
      <c r="S33" s="12">
        <v>24297174.03</v>
      </c>
      <c r="T33" s="13">
        <f t="shared" si="5"/>
        <v>0.9999999999999999</v>
      </c>
      <c r="U33" s="12">
        <v>427593.88</v>
      </c>
    </row>
    <row r="34" spans="1:21" ht="12.75">
      <c r="A34" s="10">
        <v>1700</v>
      </c>
      <c r="B34" s="11" t="s">
        <v>55</v>
      </c>
      <c r="C34" s="21">
        <v>25702.41</v>
      </c>
      <c r="D34" s="14">
        <v>106657103.37</v>
      </c>
      <c r="E34" s="25">
        <f t="shared" si="0"/>
        <v>0.6905321678714266</v>
      </c>
      <c r="F34" s="15">
        <v>64</v>
      </c>
      <c r="G34" s="14">
        <v>4689174.82</v>
      </c>
      <c r="H34" s="25">
        <f t="shared" si="1"/>
        <v>0.030359216139123863</v>
      </c>
      <c r="I34" s="15">
        <v>138</v>
      </c>
      <c r="J34" s="14">
        <v>7116159.82</v>
      </c>
      <c r="K34" s="25">
        <f t="shared" si="2"/>
        <v>0.046072292535241574</v>
      </c>
      <c r="L34" s="15">
        <v>117</v>
      </c>
      <c r="M34" s="14">
        <v>28070675.6</v>
      </c>
      <c r="N34" s="25">
        <f t="shared" si="6"/>
        <v>0.18173852339154856</v>
      </c>
      <c r="O34" s="15">
        <v>19</v>
      </c>
      <c r="P34" s="14">
        <v>7923272.83</v>
      </c>
      <c r="Q34" s="25">
        <f t="shared" si="7"/>
        <v>0.051297800062659556</v>
      </c>
      <c r="R34" s="15">
        <v>141</v>
      </c>
      <c r="S34" s="12">
        <v>154456386.44</v>
      </c>
      <c r="T34" s="13">
        <f t="shared" si="5"/>
        <v>1.0000000000000002</v>
      </c>
      <c r="U34" s="12">
        <v>6547966.41</v>
      </c>
    </row>
    <row r="35" spans="1:21" ht="12.75">
      <c r="A35" s="10">
        <v>6720</v>
      </c>
      <c r="B35" s="11" t="s">
        <v>151</v>
      </c>
      <c r="C35" s="21">
        <v>625.2</v>
      </c>
      <c r="D35" s="14">
        <v>3619621.22</v>
      </c>
      <c r="E35" s="25">
        <f t="shared" si="0"/>
        <v>0.6284611051893578</v>
      </c>
      <c r="F35" s="15">
        <v>141</v>
      </c>
      <c r="G35" s="14">
        <v>683306.38</v>
      </c>
      <c r="H35" s="25">
        <f t="shared" si="1"/>
        <v>0.1186398953528456</v>
      </c>
      <c r="I35" s="15">
        <v>3</v>
      </c>
      <c r="J35" s="14">
        <v>335426.8</v>
      </c>
      <c r="K35" s="25">
        <f t="shared" si="2"/>
        <v>0.058238883194007156</v>
      </c>
      <c r="L35" s="15">
        <v>43</v>
      </c>
      <c r="M35" s="14">
        <v>664582.57</v>
      </c>
      <c r="N35" s="25">
        <f t="shared" si="6"/>
        <v>0.11538895123169372</v>
      </c>
      <c r="O35" s="15">
        <v>138</v>
      </c>
      <c r="P35" s="14">
        <v>456562.21</v>
      </c>
      <c r="Q35" s="25">
        <f t="shared" si="7"/>
        <v>0.07927116503209573</v>
      </c>
      <c r="R35" s="15">
        <v>21</v>
      </c>
      <c r="S35" s="12">
        <v>5759499.18</v>
      </c>
      <c r="T35" s="13">
        <f t="shared" si="5"/>
        <v>1</v>
      </c>
      <c r="U35" s="12">
        <v>67139.91</v>
      </c>
    </row>
    <row r="36" spans="1:21" ht="12.75">
      <c r="A36" s="10">
        <v>2620</v>
      </c>
      <c r="B36" s="11" t="s">
        <v>76</v>
      </c>
      <c r="C36" s="21">
        <v>587.34</v>
      </c>
      <c r="D36" s="14">
        <v>2945913.87</v>
      </c>
      <c r="E36" s="25">
        <f aca="true" t="shared" si="8" ref="E36:E67">D36/S36</f>
        <v>0.6902260182357985</v>
      </c>
      <c r="F36" s="15">
        <v>65</v>
      </c>
      <c r="G36" s="14">
        <v>350272.22</v>
      </c>
      <c r="H36" s="25">
        <f aca="true" t="shared" si="9" ref="H36:H67">G36/S36</f>
        <v>0.08206859072536754</v>
      </c>
      <c r="I36" s="15">
        <v>10</v>
      </c>
      <c r="J36" s="14">
        <v>136743.2</v>
      </c>
      <c r="K36" s="25">
        <f aca="true" t="shared" si="10" ref="K36:K67">J36/S36</f>
        <v>0.0320388574214566</v>
      </c>
      <c r="L36" s="15">
        <v>149</v>
      </c>
      <c r="M36" s="14">
        <v>544919.14</v>
      </c>
      <c r="N36" s="25">
        <f t="shared" si="6"/>
        <v>0.12767425826427017</v>
      </c>
      <c r="O36" s="15">
        <v>113</v>
      </c>
      <c r="P36" s="14">
        <v>290193.91</v>
      </c>
      <c r="Q36" s="25">
        <f t="shared" si="7"/>
        <v>0.0679922753531072</v>
      </c>
      <c r="R36" s="15">
        <v>67</v>
      </c>
      <c r="S36" s="12">
        <v>4268042.34</v>
      </c>
      <c r="T36" s="13">
        <f aca="true" t="shared" si="11" ref="T36:T67">E36+H36+K36+N36+Q36</f>
        <v>1</v>
      </c>
      <c r="U36" s="12">
        <v>112139.9</v>
      </c>
    </row>
    <row r="37" spans="1:21" ht="12.75">
      <c r="A37" s="10">
        <v>3111</v>
      </c>
      <c r="B37" s="11" t="s">
        <v>83</v>
      </c>
      <c r="C37" s="21">
        <v>1140.71</v>
      </c>
      <c r="D37" s="14">
        <v>6433087.01</v>
      </c>
      <c r="E37" s="25">
        <f t="shared" si="8"/>
        <v>0.6520700220600221</v>
      </c>
      <c r="F37" s="15">
        <v>127</v>
      </c>
      <c r="G37" s="14">
        <v>738567.68</v>
      </c>
      <c r="H37" s="25">
        <f t="shared" si="9"/>
        <v>0.0748626347882118</v>
      </c>
      <c r="I37" s="15">
        <v>13</v>
      </c>
      <c r="J37" s="14">
        <v>456920.72</v>
      </c>
      <c r="K37" s="25">
        <f t="shared" si="10"/>
        <v>0.046314359421369175</v>
      </c>
      <c r="L37" s="15">
        <v>115</v>
      </c>
      <c r="M37" s="14">
        <v>1651878.76</v>
      </c>
      <c r="N37" s="25">
        <f t="shared" si="6"/>
        <v>0.16743759532543334</v>
      </c>
      <c r="O37" s="15">
        <v>30</v>
      </c>
      <c r="P37" s="14">
        <v>585184.17</v>
      </c>
      <c r="Q37" s="25">
        <f t="shared" si="7"/>
        <v>0.05931538840496357</v>
      </c>
      <c r="R37" s="15">
        <v>106</v>
      </c>
      <c r="S37" s="12">
        <v>9865638.34</v>
      </c>
      <c r="T37" s="13">
        <f t="shared" si="11"/>
        <v>0.9999999999999999</v>
      </c>
      <c r="U37" s="12">
        <v>214555.36</v>
      </c>
    </row>
    <row r="38" spans="1:21" ht="12.75">
      <c r="A38" s="10">
        <v>6811</v>
      </c>
      <c r="B38" s="11" t="s">
        <v>153</v>
      </c>
      <c r="C38" s="21">
        <v>1490.3</v>
      </c>
      <c r="D38" s="14">
        <v>8217217.72</v>
      </c>
      <c r="E38" s="25">
        <f t="shared" si="8"/>
        <v>0.7079782485413058</v>
      </c>
      <c r="F38" s="15">
        <v>32</v>
      </c>
      <c r="G38" s="14">
        <v>573511.1</v>
      </c>
      <c r="H38" s="25">
        <f t="shared" si="9"/>
        <v>0.04941251381337351</v>
      </c>
      <c r="I38" s="15">
        <v>70</v>
      </c>
      <c r="J38" s="14">
        <v>679463.43</v>
      </c>
      <c r="K38" s="25">
        <f t="shared" si="10"/>
        <v>0.05854114440079216</v>
      </c>
      <c r="L38" s="15">
        <v>40</v>
      </c>
      <c r="M38" s="14">
        <v>1350465.45</v>
      </c>
      <c r="N38" s="25">
        <f t="shared" si="6"/>
        <v>0.11635327145823103</v>
      </c>
      <c r="O38" s="15">
        <v>137</v>
      </c>
      <c r="P38" s="14">
        <v>785938.6</v>
      </c>
      <c r="Q38" s="25">
        <f t="shared" si="7"/>
        <v>0.0677148217862975</v>
      </c>
      <c r="R38" s="15">
        <v>69</v>
      </c>
      <c r="S38" s="12">
        <v>11606596.3</v>
      </c>
      <c r="T38" s="13">
        <f t="shared" si="11"/>
        <v>1</v>
      </c>
      <c r="U38" s="12">
        <v>123141.44</v>
      </c>
    </row>
    <row r="39" spans="1:21" ht="12.75">
      <c r="A39" s="10">
        <v>1211</v>
      </c>
      <c r="B39" s="11" t="s">
        <v>45</v>
      </c>
      <c r="C39" s="21">
        <v>839.78</v>
      </c>
      <c r="D39" s="14">
        <v>4054725.81</v>
      </c>
      <c r="E39" s="25">
        <f t="shared" si="8"/>
        <v>0.6891095853455668</v>
      </c>
      <c r="F39" s="15">
        <v>68</v>
      </c>
      <c r="G39" s="14">
        <v>361113.21</v>
      </c>
      <c r="H39" s="25">
        <f t="shared" si="9"/>
        <v>0.06137198569436846</v>
      </c>
      <c r="I39" s="15">
        <v>37</v>
      </c>
      <c r="J39" s="14">
        <v>361512.6</v>
      </c>
      <c r="K39" s="25">
        <f t="shared" si="10"/>
        <v>0.061439862904860074</v>
      </c>
      <c r="L39" s="15">
        <v>18</v>
      </c>
      <c r="M39" s="14">
        <v>789584.56</v>
      </c>
      <c r="N39" s="25">
        <f t="shared" si="6"/>
        <v>0.134191635694563</v>
      </c>
      <c r="O39" s="15">
        <v>96</v>
      </c>
      <c r="P39" s="14">
        <v>317071.09</v>
      </c>
      <c r="Q39" s="25">
        <f t="shared" si="7"/>
        <v>0.053886930360641794</v>
      </c>
      <c r="R39" s="15">
        <v>132</v>
      </c>
      <c r="S39" s="12">
        <v>5884007.27</v>
      </c>
      <c r="T39" s="13">
        <f t="shared" si="11"/>
        <v>1</v>
      </c>
      <c r="U39" s="12">
        <v>79742.04</v>
      </c>
    </row>
    <row r="40" spans="1:21" ht="12.75">
      <c r="A40" s="10">
        <v>6220</v>
      </c>
      <c r="B40" s="11" t="s">
        <v>145</v>
      </c>
      <c r="C40" s="21">
        <v>1514.63</v>
      </c>
      <c r="D40" s="14">
        <v>7636197.7</v>
      </c>
      <c r="E40" s="25">
        <f t="shared" si="8"/>
        <v>0.6895422993878578</v>
      </c>
      <c r="F40" s="15">
        <v>67</v>
      </c>
      <c r="G40" s="14">
        <v>499571.27</v>
      </c>
      <c r="H40" s="25">
        <f t="shared" si="9"/>
        <v>0.045110870063501944</v>
      </c>
      <c r="I40" s="15">
        <v>85</v>
      </c>
      <c r="J40" s="14">
        <v>702215.96</v>
      </c>
      <c r="K40" s="25">
        <f t="shared" si="10"/>
        <v>0.06340951698058472</v>
      </c>
      <c r="L40" s="15">
        <v>13</v>
      </c>
      <c r="M40" s="14">
        <v>1425759.63</v>
      </c>
      <c r="N40" s="25">
        <f t="shared" si="6"/>
        <v>0.12874490843061612</v>
      </c>
      <c r="O40" s="15">
        <v>109</v>
      </c>
      <c r="P40" s="14">
        <v>810554.59</v>
      </c>
      <c r="Q40" s="25">
        <f t="shared" si="7"/>
        <v>0.07319240513743933</v>
      </c>
      <c r="R40" s="15">
        <v>39</v>
      </c>
      <c r="S40" s="12">
        <v>11074299.15</v>
      </c>
      <c r="T40" s="13">
        <f t="shared" si="11"/>
        <v>0.9999999999999999</v>
      </c>
      <c r="U40" s="12">
        <v>130918.85</v>
      </c>
    </row>
    <row r="41" spans="1:21" ht="12.75">
      <c r="A41" s="10">
        <v>1802</v>
      </c>
      <c r="B41" s="11" t="s">
        <v>57</v>
      </c>
      <c r="C41" s="21">
        <v>565.4</v>
      </c>
      <c r="D41" s="14">
        <v>3307487</v>
      </c>
      <c r="E41" s="25">
        <f t="shared" si="8"/>
        <v>0.6613553078121166</v>
      </c>
      <c r="F41" s="15">
        <v>117</v>
      </c>
      <c r="G41" s="14">
        <v>279948.35</v>
      </c>
      <c r="H41" s="25">
        <f t="shared" si="9"/>
        <v>0.055977643203357755</v>
      </c>
      <c r="I41" s="15">
        <v>48</v>
      </c>
      <c r="J41" s="14">
        <v>237262.43</v>
      </c>
      <c r="K41" s="25">
        <f t="shared" si="10"/>
        <v>0.047442293023343934</v>
      </c>
      <c r="L41" s="15">
        <v>109</v>
      </c>
      <c r="M41" s="14">
        <v>994975.53</v>
      </c>
      <c r="N41" s="25">
        <f t="shared" si="6"/>
        <v>0.19895236108522085</v>
      </c>
      <c r="O41" s="15">
        <v>11</v>
      </c>
      <c r="P41" s="14">
        <v>181400.94</v>
      </c>
      <c r="Q41" s="25">
        <f t="shared" si="7"/>
        <v>0.0362723948759609</v>
      </c>
      <c r="R41" s="15">
        <v>152</v>
      </c>
      <c r="S41" s="12">
        <v>5001074.25</v>
      </c>
      <c r="T41" s="13">
        <f t="shared" si="11"/>
        <v>1</v>
      </c>
      <c r="U41" s="12">
        <v>66775.99</v>
      </c>
    </row>
    <row r="42" spans="1:21" ht="12.75">
      <c r="A42" s="10">
        <v>1800</v>
      </c>
      <c r="B42" s="11" t="s">
        <v>56</v>
      </c>
      <c r="C42" s="21">
        <v>2340.59</v>
      </c>
      <c r="D42" s="14">
        <v>12740347.97</v>
      </c>
      <c r="E42" s="25">
        <f t="shared" si="8"/>
        <v>0.6864919000680991</v>
      </c>
      <c r="F42" s="15">
        <v>78</v>
      </c>
      <c r="G42" s="14">
        <v>1064923.22</v>
      </c>
      <c r="H42" s="25">
        <f t="shared" si="9"/>
        <v>0.05738156967501087</v>
      </c>
      <c r="I42" s="15">
        <v>41</v>
      </c>
      <c r="J42" s="14">
        <v>946328</v>
      </c>
      <c r="K42" s="25">
        <f t="shared" si="10"/>
        <v>0.05099126871082188</v>
      </c>
      <c r="L42" s="15">
        <v>91</v>
      </c>
      <c r="M42" s="14">
        <v>2739952.14</v>
      </c>
      <c r="N42" s="25">
        <f t="shared" si="6"/>
        <v>0.14763764342334948</v>
      </c>
      <c r="O42" s="15">
        <v>61</v>
      </c>
      <c r="P42" s="14">
        <v>1067076.92</v>
      </c>
      <c r="Q42" s="25">
        <f t="shared" si="7"/>
        <v>0.05749761812271874</v>
      </c>
      <c r="R42" s="15">
        <v>112</v>
      </c>
      <c r="S42" s="12">
        <v>18558628.25</v>
      </c>
      <c r="T42" s="13">
        <f t="shared" si="11"/>
        <v>1</v>
      </c>
      <c r="U42" s="12">
        <v>270334.25</v>
      </c>
    </row>
    <row r="43" spans="1:21" ht="12.75">
      <c r="A43" s="10">
        <v>1900</v>
      </c>
      <c r="B43" s="11" t="s">
        <v>60</v>
      </c>
      <c r="C43" s="21">
        <v>1449.98</v>
      </c>
      <c r="D43" s="14">
        <v>8919497.08</v>
      </c>
      <c r="E43" s="25">
        <f t="shared" si="8"/>
        <v>0.7023266986807483</v>
      </c>
      <c r="F43" s="15">
        <v>43</v>
      </c>
      <c r="G43" s="14">
        <v>687230.06</v>
      </c>
      <c r="H43" s="25">
        <f t="shared" si="9"/>
        <v>0.054112918581052175</v>
      </c>
      <c r="I43" s="15">
        <v>53</v>
      </c>
      <c r="J43" s="14">
        <v>662952.6</v>
      </c>
      <c r="K43" s="25">
        <f t="shared" si="10"/>
        <v>0.05220129641432862</v>
      </c>
      <c r="L43" s="15">
        <v>84</v>
      </c>
      <c r="M43" s="14">
        <v>1810741.22</v>
      </c>
      <c r="N43" s="25">
        <f t="shared" si="6"/>
        <v>0.1425788799302741</v>
      </c>
      <c r="O43" s="15">
        <v>70</v>
      </c>
      <c r="P43" s="14">
        <v>619505.01</v>
      </c>
      <c r="Q43" s="25">
        <f t="shared" si="7"/>
        <v>0.048780206393596794</v>
      </c>
      <c r="R43" s="15">
        <v>146</v>
      </c>
      <c r="S43" s="12">
        <v>12699925.97</v>
      </c>
      <c r="T43" s="13">
        <f t="shared" si="11"/>
        <v>0.9999999999999999</v>
      </c>
      <c r="U43" s="12">
        <v>269271.36</v>
      </c>
    </row>
    <row r="44" spans="1:21" ht="12.75">
      <c r="A44" s="10">
        <v>2000</v>
      </c>
      <c r="B44" s="11" t="s">
        <v>61</v>
      </c>
      <c r="C44" s="21">
        <v>3858.72</v>
      </c>
      <c r="D44" s="14">
        <v>18798352.2</v>
      </c>
      <c r="E44" s="25">
        <f t="shared" si="8"/>
        <v>0.6665653958700746</v>
      </c>
      <c r="F44" s="15">
        <v>111</v>
      </c>
      <c r="G44" s="14">
        <v>581950.01</v>
      </c>
      <c r="H44" s="25">
        <f t="shared" si="9"/>
        <v>0.020635199014530852</v>
      </c>
      <c r="I44" s="15">
        <v>151</v>
      </c>
      <c r="J44" s="14">
        <v>1373039.04</v>
      </c>
      <c r="K44" s="25">
        <f t="shared" si="10"/>
        <v>0.048686198742604006</v>
      </c>
      <c r="L44" s="15">
        <v>103</v>
      </c>
      <c r="M44" s="14">
        <v>5379327.5</v>
      </c>
      <c r="N44" s="25">
        <f t="shared" si="6"/>
        <v>0.1907440357752356</v>
      </c>
      <c r="O44" s="15">
        <v>14</v>
      </c>
      <c r="P44" s="14">
        <v>2069143.58</v>
      </c>
      <c r="Q44" s="25">
        <f t="shared" si="7"/>
        <v>0.073369170597555</v>
      </c>
      <c r="R44" s="15">
        <v>37</v>
      </c>
      <c r="S44" s="12">
        <v>28201812.33</v>
      </c>
      <c r="T44" s="13">
        <f t="shared" si="11"/>
        <v>1</v>
      </c>
      <c r="U44" s="12">
        <v>397366.88</v>
      </c>
    </row>
    <row r="45" spans="1:21" ht="12.75">
      <c r="A45" s="10">
        <v>2100</v>
      </c>
      <c r="B45" s="11" t="s">
        <v>62</v>
      </c>
      <c r="C45" s="21">
        <v>1838.33</v>
      </c>
      <c r="D45" s="14">
        <v>9714914.18</v>
      </c>
      <c r="E45" s="25">
        <f t="shared" si="8"/>
        <v>0.681742596205616</v>
      </c>
      <c r="F45" s="15">
        <v>87</v>
      </c>
      <c r="G45" s="14">
        <v>515396.6</v>
      </c>
      <c r="H45" s="25">
        <f t="shared" si="9"/>
        <v>0.036167876488595735</v>
      </c>
      <c r="I45" s="15">
        <v>118</v>
      </c>
      <c r="J45" s="14">
        <v>752251.04</v>
      </c>
      <c r="K45" s="25">
        <f t="shared" si="10"/>
        <v>0.0527891000894024</v>
      </c>
      <c r="L45" s="15">
        <v>79</v>
      </c>
      <c r="M45" s="14">
        <v>2107050.28</v>
      </c>
      <c r="N45" s="25">
        <f t="shared" si="6"/>
        <v>0.14786192668384127</v>
      </c>
      <c r="O45" s="15">
        <v>58</v>
      </c>
      <c r="P45" s="14">
        <v>1160508.45</v>
      </c>
      <c r="Q45" s="25">
        <f t="shared" si="7"/>
        <v>0.08143850053254462</v>
      </c>
      <c r="R45" s="15">
        <v>17</v>
      </c>
      <c r="S45" s="12">
        <v>14250120.55</v>
      </c>
      <c r="T45" s="13">
        <f t="shared" si="11"/>
        <v>1</v>
      </c>
      <c r="U45" s="12">
        <v>85677.5</v>
      </c>
    </row>
    <row r="46" spans="1:21" ht="12.75">
      <c r="A46" s="10">
        <v>7620</v>
      </c>
      <c r="B46" s="11" t="s">
        <v>168</v>
      </c>
      <c r="C46" s="21">
        <v>6660.94</v>
      </c>
      <c r="D46" s="14">
        <v>37399471.6</v>
      </c>
      <c r="E46" s="25">
        <f t="shared" si="8"/>
        <v>0.6917552900176106</v>
      </c>
      <c r="F46" s="15">
        <v>59</v>
      </c>
      <c r="G46" s="14">
        <v>2218148.44</v>
      </c>
      <c r="H46" s="25">
        <f t="shared" si="9"/>
        <v>0.04102774322122536</v>
      </c>
      <c r="I46" s="15">
        <v>98</v>
      </c>
      <c r="J46" s="14">
        <v>2400356.46</v>
      </c>
      <c r="K46" s="25">
        <f t="shared" si="10"/>
        <v>0.04439793419789773</v>
      </c>
      <c r="L46" s="15">
        <v>123</v>
      </c>
      <c r="M46" s="14">
        <v>8373695.43</v>
      </c>
      <c r="N46" s="25">
        <f t="shared" si="6"/>
        <v>0.1548831537689102</v>
      </c>
      <c r="O46" s="15">
        <v>50</v>
      </c>
      <c r="P46" s="14">
        <v>3672925.97</v>
      </c>
      <c r="Q46" s="25">
        <f t="shared" si="7"/>
        <v>0.06793587879435611</v>
      </c>
      <c r="R46" s="15">
        <v>68</v>
      </c>
      <c r="S46" s="12">
        <v>54064597.9</v>
      </c>
      <c r="T46" s="13">
        <f t="shared" si="11"/>
        <v>1</v>
      </c>
      <c r="U46" s="12">
        <v>492732.32</v>
      </c>
    </row>
    <row r="47" spans="1:21" ht="12.75">
      <c r="A47" s="10">
        <v>4220</v>
      </c>
      <c r="B47" s="11" t="s">
        <v>102</v>
      </c>
      <c r="C47" s="21">
        <v>2872.49</v>
      </c>
      <c r="D47" s="14">
        <v>17244950.51</v>
      </c>
      <c r="E47" s="25">
        <f t="shared" si="8"/>
        <v>0.6880765761098956</v>
      </c>
      <c r="F47" s="15">
        <v>73</v>
      </c>
      <c r="G47" s="14">
        <v>1465270.48</v>
      </c>
      <c r="H47" s="25">
        <f t="shared" si="9"/>
        <v>0.05846455136932156</v>
      </c>
      <c r="I47" s="15">
        <v>40</v>
      </c>
      <c r="J47" s="14">
        <v>1822360.74</v>
      </c>
      <c r="K47" s="25">
        <f t="shared" si="10"/>
        <v>0.07271251591526287</v>
      </c>
      <c r="L47" s="15">
        <v>1</v>
      </c>
      <c r="M47" s="14">
        <v>2787313.23</v>
      </c>
      <c r="N47" s="25">
        <f t="shared" si="6"/>
        <v>0.11121429097358504</v>
      </c>
      <c r="O47" s="15">
        <v>145</v>
      </c>
      <c r="P47" s="14">
        <v>1742650.56</v>
      </c>
      <c r="Q47" s="25">
        <f t="shared" si="7"/>
        <v>0.06953206563193506</v>
      </c>
      <c r="R47" s="15">
        <v>53</v>
      </c>
      <c r="S47" s="12">
        <v>25062545.52</v>
      </c>
      <c r="T47" s="13">
        <f t="shared" si="11"/>
        <v>1.0000000000000002</v>
      </c>
      <c r="U47" s="12">
        <v>203576.06</v>
      </c>
    </row>
    <row r="48" spans="1:21" ht="12.75">
      <c r="A48" s="10">
        <v>2220</v>
      </c>
      <c r="B48" s="11" t="s">
        <v>63</v>
      </c>
      <c r="C48" s="21">
        <v>4335.96</v>
      </c>
      <c r="D48" s="14">
        <v>21505076.18</v>
      </c>
      <c r="E48" s="25">
        <f t="shared" si="8"/>
        <v>0.7049911421200977</v>
      </c>
      <c r="F48" s="15">
        <v>37</v>
      </c>
      <c r="G48" s="14">
        <v>1219184.92</v>
      </c>
      <c r="H48" s="25">
        <f t="shared" si="9"/>
        <v>0.03996798532644863</v>
      </c>
      <c r="I48" s="15">
        <v>102</v>
      </c>
      <c r="J48" s="14">
        <v>1418445.94</v>
      </c>
      <c r="K48" s="25">
        <f t="shared" si="10"/>
        <v>0.046500268815891053</v>
      </c>
      <c r="L48" s="15">
        <v>113</v>
      </c>
      <c r="M48" s="14">
        <v>4674581.33</v>
      </c>
      <c r="N48" s="25">
        <f t="shared" si="6"/>
        <v>0.1532446759632909</v>
      </c>
      <c r="O48" s="15">
        <v>53</v>
      </c>
      <c r="P48" s="14">
        <v>1686749.05</v>
      </c>
      <c r="Q48" s="25">
        <f t="shared" si="7"/>
        <v>0.055295927774271655</v>
      </c>
      <c r="R48" s="15">
        <v>124</v>
      </c>
      <c r="S48" s="12">
        <v>30504037.42</v>
      </c>
      <c r="T48" s="13">
        <f t="shared" si="11"/>
        <v>0.9999999999999999</v>
      </c>
      <c r="U48" s="12">
        <v>158445.22</v>
      </c>
    </row>
    <row r="49" spans="1:21" ht="12.75">
      <c r="A49" s="10">
        <v>2421</v>
      </c>
      <c r="B49" s="11" t="s">
        <v>68</v>
      </c>
      <c r="C49" s="21">
        <v>4571.03</v>
      </c>
      <c r="D49" s="14">
        <v>34750508.75</v>
      </c>
      <c r="E49" s="25">
        <f t="shared" si="8"/>
        <v>0.6735225901028518</v>
      </c>
      <c r="F49" s="15">
        <v>102</v>
      </c>
      <c r="G49" s="14">
        <v>1930218.48</v>
      </c>
      <c r="H49" s="25">
        <f t="shared" si="9"/>
        <v>0.03741084078701408</v>
      </c>
      <c r="I49" s="15">
        <v>115</v>
      </c>
      <c r="J49" s="14">
        <v>3120499.41</v>
      </c>
      <c r="K49" s="25">
        <f t="shared" si="10"/>
        <v>0.060480462607259554</v>
      </c>
      <c r="L49" s="15">
        <v>25</v>
      </c>
      <c r="M49" s="14">
        <v>9250378.99</v>
      </c>
      <c r="N49" s="25">
        <f t="shared" si="6"/>
        <v>0.17928771234975954</v>
      </c>
      <c r="O49" s="15">
        <v>22</v>
      </c>
      <c r="P49" s="14">
        <v>2543558.75</v>
      </c>
      <c r="Q49" s="25">
        <f t="shared" si="7"/>
        <v>0.04929839415311501</v>
      </c>
      <c r="R49" s="15">
        <v>144</v>
      </c>
      <c r="S49" s="12">
        <v>51595164.38</v>
      </c>
      <c r="T49" s="13">
        <f t="shared" si="11"/>
        <v>0.9999999999999999</v>
      </c>
      <c r="U49" s="12">
        <v>223224.15</v>
      </c>
    </row>
    <row r="50" spans="1:21" ht="12.75">
      <c r="A50" s="10">
        <v>2300</v>
      </c>
      <c r="B50" s="11" t="s">
        <v>64</v>
      </c>
      <c r="C50" s="21">
        <v>3689.24</v>
      </c>
      <c r="D50" s="14">
        <v>20235702.69</v>
      </c>
      <c r="E50" s="25">
        <f t="shared" si="8"/>
        <v>0.6249281032213373</v>
      </c>
      <c r="F50" s="15">
        <v>143</v>
      </c>
      <c r="G50" s="14">
        <v>879721.83</v>
      </c>
      <c r="H50" s="25">
        <f t="shared" si="9"/>
        <v>0.027167966588873802</v>
      </c>
      <c r="I50" s="15">
        <v>144</v>
      </c>
      <c r="J50" s="14">
        <v>1662155.87</v>
      </c>
      <c r="K50" s="25">
        <f t="shared" si="10"/>
        <v>0.051331447739179636</v>
      </c>
      <c r="L50" s="15">
        <v>89</v>
      </c>
      <c r="M50" s="14">
        <v>7923868.29</v>
      </c>
      <c r="N50" s="25">
        <f t="shared" si="6"/>
        <v>0.24470847672082502</v>
      </c>
      <c r="O50" s="15">
        <v>5</v>
      </c>
      <c r="P50" s="14">
        <v>1679400.55</v>
      </c>
      <c r="Q50" s="25">
        <f t="shared" si="7"/>
        <v>0.05186400572978425</v>
      </c>
      <c r="R50" s="15">
        <v>137</v>
      </c>
      <c r="S50" s="12">
        <v>32380849.23</v>
      </c>
      <c r="T50" s="13">
        <f t="shared" si="11"/>
        <v>0.9999999999999999</v>
      </c>
      <c r="U50" s="12">
        <v>1853197.6</v>
      </c>
    </row>
    <row r="51" spans="1:21" ht="12.75">
      <c r="A51" s="10">
        <v>2400</v>
      </c>
      <c r="B51" s="11" t="s">
        <v>66</v>
      </c>
      <c r="C51" s="21">
        <v>11322.24</v>
      </c>
      <c r="D51" s="14">
        <v>61860569.04</v>
      </c>
      <c r="E51" s="25">
        <f t="shared" si="8"/>
        <v>0.6289022244037168</v>
      </c>
      <c r="F51" s="15">
        <v>140</v>
      </c>
      <c r="G51" s="14">
        <v>2209378.64</v>
      </c>
      <c r="H51" s="25">
        <f t="shared" si="9"/>
        <v>0.022461531841836073</v>
      </c>
      <c r="I51" s="15">
        <v>149</v>
      </c>
      <c r="J51" s="14">
        <v>4651034.32</v>
      </c>
      <c r="K51" s="25">
        <f t="shared" si="10"/>
        <v>0.04728449600479182</v>
      </c>
      <c r="L51" s="15">
        <v>110</v>
      </c>
      <c r="M51" s="14">
        <v>24567563.91</v>
      </c>
      <c r="N51" s="25">
        <f t="shared" si="6"/>
        <v>0.24976484747802566</v>
      </c>
      <c r="O51" s="15">
        <v>4</v>
      </c>
      <c r="P51" s="14">
        <v>5074230.75</v>
      </c>
      <c r="Q51" s="25">
        <f t="shared" si="7"/>
        <v>0.05158690027162965</v>
      </c>
      <c r="R51" s="15">
        <v>139</v>
      </c>
      <c r="S51" s="12">
        <v>98362776.66</v>
      </c>
      <c r="T51" s="13">
        <f t="shared" si="11"/>
        <v>0.9999999999999999</v>
      </c>
      <c r="U51" s="12">
        <v>1234681.92</v>
      </c>
    </row>
    <row r="52" spans="1:21" ht="12.75">
      <c r="A52" s="10">
        <v>1820</v>
      </c>
      <c r="B52" s="11" t="s">
        <v>58</v>
      </c>
      <c r="C52" s="21">
        <v>4273.28</v>
      </c>
      <c r="D52" s="14">
        <v>28035065.34</v>
      </c>
      <c r="E52" s="25">
        <f t="shared" si="8"/>
        <v>0.6952901549256296</v>
      </c>
      <c r="F52" s="15">
        <v>51</v>
      </c>
      <c r="G52" s="14">
        <v>1555522.3</v>
      </c>
      <c r="H52" s="25">
        <f t="shared" si="9"/>
        <v>0.03857809239396165</v>
      </c>
      <c r="I52" s="15">
        <v>113</v>
      </c>
      <c r="J52" s="14">
        <v>2473486.65</v>
      </c>
      <c r="K52" s="25">
        <f t="shared" si="10"/>
        <v>0.06134428064382662</v>
      </c>
      <c r="L52" s="15">
        <v>21</v>
      </c>
      <c r="M52" s="14">
        <v>5497745.85</v>
      </c>
      <c r="N52" s="25">
        <f t="shared" si="6"/>
        <v>0.13634812394513354</v>
      </c>
      <c r="O52" s="15">
        <v>87</v>
      </c>
      <c r="P52" s="14">
        <v>2759569.63</v>
      </c>
      <c r="Q52" s="25">
        <f t="shared" si="7"/>
        <v>0.06843934809144847</v>
      </c>
      <c r="R52" s="15">
        <v>62</v>
      </c>
      <c r="S52" s="12">
        <v>40321389.77</v>
      </c>
      <c r="T52" s="13">
        <f t="shared" si="11"/>
        <v>0.9999999999999998</v>
      </c>
      <c r="U52" s="12">
        <v>1044364.41</v>
      </c>
    </row>
    <row r="53" spans="1:21" ht="12.75">
      <c r="A53" s="10">
        <v>1520</v>
      </c>
      <c r="B53" s="11" t="s">
        <v>53</v>
      </c>
      <c r="C53" s="21">
        <v>1618.03</v>
      </c>
      <c r="D53" s="14">
        <v>7695232.5</v>
      </c>
      <c r="E53" s="25">
        <f t="shared" si="8"/>
        <v>0.6665944173492131</v>
      </c>
      <c r="F53" s="15">
        <v>110</v>
      </c>
      <c r="G53" s="14">
        <v>803283.01</v>
      </c>
      <c r="H53" s="25">
        <f t="shared" si="9"/>
        <v>0.06958385857964293</v>
      </c>
      <c r="I53" s="15">
        <v>20</v>
      </c>
      <c r="J53" s="14">
        <v>424573.94</v>
      </c>
      <c r="K53" s="25">
        <f t="shared" si="10"/>
        <v>0.03677843627934046</v>
      </c>
      <c r="L53" s="15">
        <v>145</v>
      </c>
      <c r="M53" s="14">
        <v>1652484.87</v>
      </c>
      <c r="N53" s="25">
        <f t="shared" si="6"/>
        <v>0.143145407120063</v>
      </c>
      <c r="O53" s="15">
        <v>69</v>
      </c>
      <c r="P53" s="14">
        <v>968525.51</v>
      </c>
      <c r="Q53" s="25">
        <f t="shared" si="7"/>
        <v>0.08389788067174052</v>
      </c>
      <c r="R53" s="15">
        <v>13</v>
      </c>
      <c r="S53" s="12">
        <v>11544099.83</v>
      </c>
      <c r="T53" s="13">
        <f t="shared" si="11"/>
        <v>0.9999999999999999</v>
      </c>
      <c r="U53" s="12">
        <v>316522.66</v>
      </c>
    </row>
    <row r="54" spans="1:21" ht="12.75">
      <c r="A54" s="10">
        <v>2502</v>
      </c>
      <c r="B54" s="11" t="s">
        <v>72</v>
      </c>
      <c r="C54" s="21">
        <v>200.2</v>
      </c>
      <c r="D54" s="14">
        <v>2615596.26</v>
      </c>
      <c r="E54" s="25">
        <f t="shared" si="8"/>
        <v>0.9338717425584273</v>
      </c>
      <c r="F54" s="15">
        <v>1</v>
      </c>
      <c r="G54" s="14">
        <v>7302.62</v>
      </c>
      <c r="H54" s="25">
        <f t="shared" si="9"/>
        <v>0.0026073253616909603</v>
      </c>
      <c r="I54" s="15">
        <v>152</v>
      </c>
      <c r="J54" s="16">
        <v>0</v>
      </c>
      <c r="K54" s="25">
        <f t="shared" si="10"/>
        <v>0</v>
      </c>
      <c r="L54" s="15">
        <v>152</v>
      </c>
      <c r="M54" s="16">
        <v>0</v>
      </c>
      <c r="N54" s="25">
        <f t="shared" si="6"/>
        <v>0</v>
      </c>
      <c r="O54" s="15">
        <v>152</v>
      </c>
      <c r="P54" s="14">
        <v>177909.99</v>
      </c>
      <c r="Q54" s="25">
        <f t="shared" si="7"/>
        <v>0.06352093207988162</v>
      </c>
      <c r="R54" s="15">
        <v>88</v>
      </c>
      <c r="S54" s="12">
        <v>2800808.87</v>
      </c>
      <c r="T54" s="13">
        <f t="shared" si="11"/>
        <v>0.9999999999999999</v>
      </c>
      <c r="U54" s="12">
        <v>39150</v>
      </c>
    </row>
    <row r="55" spans="1:21" ht="12.75">
      <c r="A55" s="10">
        <v>2500</v>
      </c>
      <c r="B55" s="11" t="s">
        <v>71</v>
      </c>
      <c r="C55" s="21">
        <v>5992.36</v>
      </c>
      <c r="D55" s="14">
        <v>25759577.82</v>
      </c>
      <c r="E55" s="25">
        <f t="shared" si="8"/>
        <v>0.6611703669140103</v>
      </c>
      <c r="F55" s="15">
        <v>118</v>
      </c>
      <c r="G55" s="14">
        <v>1367154.62</v>
      </c>
      <c r="H55" s="25">
        <f t="shared" si="9"/>
        <v>0.03509071957816677</v>
      </c>
      <c r="I55" s="15">
        <v>125</v>
      </c>
      <c r="J55" s="14">
        <v>2350440.38</v>
      </c>
      <c r="K55" s="25">
        <f t="shared" si="10"/>
        <v>0.060328687811317</v>
      </c>
      <c r="L55" s="15">
        <v>28</v>
      </c>
      <c r="M55" s="14">
        <v>7631885.71</v>
      </c>
      <c r="N55" s="25">
        <f t="shared" si="6"/>
        <v>0.19588739809271036</v>
      </c>
      <c r="O55" s="15">
        <v>12</v>
      </c>
      <c r="P55" s="14">
        <v>1851516.7</v>
      </c>
      <c r="Q55" s="25">
        <f t="shared" si="7"/>
        <v>0.04752282760379563</v>
      </c>
      <c r="R55" s="15">
        <v>148</v>
      </c>
      <c r="S55" s="12">
        <v>38960575.23</v>
      </c>
      <c r="T55" s="13">
        <f t="shared" si="11"/>
        <v>1</v>
      </c>
      <c r="U55" s="12">
        <v>203246.13</v>
      </c>
    </row>
    <row r="56" spans="1:21" ht="12.75">
      <c r="A56" s="10">
        <v>7611</v>
      </c>
      <c r="B56" s="11" t="s">
        <v>165</v>
      </c>
      <c r="C56" s="21">
        <v>870.68</v>
      </c>
      <c r="D56" s="14">
        <v>6531970.63</v>
      </c>
      <c r="E56" s="25">
        <f t="shared" si="8"/>
        <v>0.6885575598448468</v>
      </c>
      <c r="F56" s="15">
        <v>69</v>
      </c>
      <c r="G56" s="14">
        <v>565017.27</v>
      </c>
      <c r="H56" s="25">
        <f t="shared" si="9"/>
        <v>0.05956041977815767</v>
      </c>
      <c r="I56" s="15">
        <v>39</v>
      </c>
      <c r="J56" s="14">
        <v>536639.66</v>
      </c>
      <c r="K56" s="25">
        <f t="shared" si="10"/>
        <v>0.056569038003400865</v>
      </c>
      <c r="L56" s="15">
        <v>56</v>
      </c>
      <c r="M56" s="14">
        <v>1280857.29</v>
      </c>
      <c r="N56" s="25">
        <f t="shared" si="6"/>
        <v>0.1350195859824133</v>
      </c>
      <c r="O56" s="15">
        <v>91</v>
      </c>
      <c r="P56" s="14">
        <v>571970.62</v>
      </c>
      <c r="Q56" s="25">
        <f t="shared" si="7"/>
        <v>0.06029339639118128</v>
      </c>
      <c r="R56" s="15">
        <v>100</v>
      </c>
      <c r="S56" s="12">
        <v>9486455.47</v>
      </c>
      <c r="T56" s="13">
        <f t="shared" si="11"/>
        <v>0.9999999999999998</v>
      </c>
      <c r="U56" s="12">
        <v>95159.8</v>
      </c>
    </row>
    <row r="57" spans="1:21" ht="12.75">
      <c r="A57" s="10">
        <v>4720</v>
      </c>
      <c r="B57" s="11" t="s">
        <v>112</v>
      </c>
      <c r="C57" s="21">
        <v>1651.56</v>
      </c>
      <c r="D57" s="14">
        <v>9461133.92</v>
      </c>
      <c r="E57" s="25">
        <f t="shared" si="8"/>
        <v>0.6847895039336204</v>
      </c>
      <c r="F57" s="15">
        <v>80</v>
      </c>
      <c r="G57" s="14">
        <v>725740.98</v>
      </c>
      <c r="H57" s="25">
        <f t="shared" si="9"/>
        <v>0.05252856685898168</v>
      </c>
      <c r="I57" s="15">
        <v>59</v>
      </c>
      <c r="J57" s="14">
        <v>760141.9</v>
      </c>
      <c r="K57" s="25">
        <f t="shared" si="10"/>
        <v>0.055018478654000454</v>
      </c>
      <c r="L57" s="15">
        <v>66</v>
      </c>
      <c r="M57" s="14">
        <v>1938596.8</v>
      </c>
      <c r="N57" s="25">
        <f t="shared" si="6"/>
        <v>0.14031412642759672</v>
      </c>
      <c r="O57" s="15">
        <v>75</v>
      </c>
      <c r="P57" s="14">
        <v>930506.34</v>
      </c>
      <c r="Q57" s="25">
        <f t="shared" si="7"/>
        <v>0.06734932412580083</v>
      </c>
      <c r="R57" s="15">
        <v>71</v>
      </c>
      <c r="S57" s="12">
        <v>13816119.94</v>
      </c>
      <c r="T57" s="13">
        <f t="shared" si="11"/>
        <v>1</v>
      </c>
      <c r="U57" s="12">
        <v>166351.78</v>
      </c>
    </row>
    <row r="58" spans="1:21" ht="12.75">
      <c r="A58" s="10">
        <v>2600</v>
      </c>
      <c r="B58" s="11" t="s">
        <v>75</v>
      </c>
      <c r="C58" s="21">
        <v>3234.65</v>
      </c>
      <c r="D58" s="14">
        <v>15833530.86</v>
      </c>
      <c r="E58" s="25">
        <f t="shared" si="8"/>
        <v>0.6668895254492292</v>
      </c>
      <c r="F58" s="15">
        <v>109</v>
      </c>
      <c r="G58" s="14">
        <v>1187091.63</v>
      </c>
      <c r="H58" s="25">
        <f t="shared" si="9"/>
        <v>0.049998890379871465</v>
      </c>
      <c r="I58" s="15">
        <v>67</v>
      </c>
      <c r="J58" s="14">
        <v>1034013.32</v>
      </c>
      <c r="K58" s="25">
        <f t="shared" si="10"/>
        <v>0.04355141366636286</v>
      </c>
      <c r="L58" s="15">
        <v>126</v>
      </c>
      <c r="M58" s="14">
        <v>3195161.49</v>
      </c>
      <c r="N58" s="25">
        <f aca="true" t="shared" si="12" ref="N58:N86">M58/S58</f>
        <v>0.1345764093075922</v>
      </c>
      <c r="O58" s="15">
        <v>94</v>
      </c>
      <c r="P58" s="14">
        <v>2492562.2</v>
      </c>
      <c r="Q58" s="25">
        <f aca="true" t="shared" si="13" ref="Q58:Q86">P58/S58</f>
        <v>0.10498376119694423</v>
      </c>
      <c r="R58" s="15">
        <v>1</v>
      </c>
      <c r="S58" s="12">
        <v>23742359.5</v>
      </c>
      <c r="T58" s="13">
        <f t="shared" si="11"/>
        <v>0.9999999999999999</v>
      </c>
      <c r="U58" s="12">
        <v>353236.84</v>
      </c>
    </row>
    <row r="59" spans="1:21" ht="12.75">
      <c r="A59" s="10" t="s">
        <v>16</v>
      </c>
      <c r="B59" s="11" t="s">
        <v>41</v>
      </c>
      <c r="C59" s="21">
        <v>1870.83</v>
      </c>
      <c r="D59" s="14">
        <v>9060431.41</v>
      </c>
      <c r="E59" s="25">
        <f t="shared" si="8"/>
        <v>0.6809715719728324</v>
      </c>
      <c r="F59" s="15">
        <v>91</v>
      </c>
      <c r="G59" s="14">
        <v>747603.94</v>
      </c>
      <c r="H59" s="25">
        <f t="shared" si="9"/>
        <v>0.05618904963763564</v>
      </c>
      <c r="I59" s="15">
        <v>45</v>
      </c>
      <c r="J59" s="14">
        <v>741263.73</v>
      </c>
      <c r="K59" s="25">
        <f t="shared" si="10"/>
        <v>0.0557125267685841</v>
      </c>
      <c r="L59" s="15">
        <v>63</v>
      </c>
      <c r="M59" s="14">
        <v>1835072.65</v>
      </c>
      <c r="N59" s="25">
        <f t="shared" si="12"/>
        <v>0.13792194329462412</v>
      </c>
      <c r="O59" s="15">
        <v>80</v>
      </c>
      <c r="P59" s="14">
        <v>920781.94</v>
      </c>
      <c r="Q59" s="25">
        <f t="shared" si="13"/>
        <v>0.06920490832632374</v>
      </c>
      <c r="R59" s="15">
        <v>57</v>
      </c>
      <c r="S59" s="12">
        <v>13305153.67</v>
      </c>
      <c r="T59" s="13">
        <f t="shared" si="11"/>
        <v>1</v>
      </c>
      <c r="U59" s="12">
        <v>64609.22</v>
      </c>
    </row>
    <row r="60" spans="1:21" ht="12.75">
      <c r="A60" s="10">
        <v>2700</v>
      </c>
      <c r="B60" s="11" t="s">
        <v>77</v>
      </c>
      <c r="C60" s="21">
        <v>1760.24</v>
      </c>
      <c r="D60" s="14">
        <v>9163258.41</v>
      </c>
      <c r="E60" s="25">
        <f t="shared" si="8"/>
        <v>0.6174756336905893</v>
      </c>
      <c r="F60" s="15">
        <v>145</v>
      </c>
      <c r="G60" s="14">
        <v>832359.29</v>
      </c>
      <c r="H60" s="25">
        <f t="shared" si="9"/>
        <v>0.05608939059168135</v>
      </c>
      <c r="I60" s="15">
        <v>46</v>
      </c>
      <c r="J60" s="14">
        <v>610415.66</v>
      </c>
      <c r="K60" s="25">
        <f t="shared" si="10"/>
        <v>0.04113348981425913</v>
      </c>
      <c r="L60" s="15">
        <v>136</v>
      </c>
      <c r="M60" s="14">
        <v>3118292.23</v>
      </c>
      <c r="N60" s="25">
        <f t="shared" si="12"/>
        <v>0.21012934314396256</v>
      </c>
      <c r="O60" s="15">
        <v>8</v>
      </c>
      <c r="P60" s="14">
        <v>1115544.86</v>
      </c>
      <c r="Q60" s="25">
        <f t="shared" si="13"/>
        <v>0.07517214275950773</v>
      </c>
      <c r="R60" s="15">
        <v>28</v>
      </c>
      <c r="S60" s="12">
        <v>14839870.45</v>
      </c>
      <c r="T60" s="13">
        <f t="shared" si="11"/>
        <v>1.0000000000000002</v>
      </c>
      <c r="U60" s="12">
        <v>17980.19</v>
      </c>
    </row>
    <row r="61" spans="1:21" ht="12.75">
      <c r="A61" s="10">
        <v>6721</v>
      </c>
      <c r="B61" s="11" t="s">
        <v>152</v>
      </c>
      <c r="C61" s="21">
        <v>2494.23</v>
      </c>
      <c r="D61" s="14">
        <v>13107503.59</v>
      </c>
      <c r="E61" s="25">
        <f t="shared" si="8"/>
        <v>0.6897843684503031</v>
      </c>
      <c r="F61" s="15">
        <v>66</v>
      </c>
      <c r="G61" s="14">
        <v>847116.28</v>
      </c>
      <c r="H61" s="25">
        <f t="shared" si="9"/>
        <v>0.04457962297638174</v>
      </c>
      <c r="I61" s="15">
        <v>87</v>
      </c>
      <c r="J61" s="14">
        <v>1276910.42</v>
      </c>
      <c r="K61" s="25">
        <f t="shared" si="10"/>
        <v>0.06719760491229522</v>
      </c>
      <c r="L61" s="15">
        <v>5</v>
      </c>
      <c r="M61" s="14">
        <v>2342995.43</v>
      </c>
      <c r="N61" s="25">
        <f t="shared" si="12"/>
        <v>0.1233004905829285</v>
      </c>
      <c r="O61" s="15">
        <v>123</v>
      </c>
      <c r="P61" s="14">
        <v>1427794.7</v>
      </c>
      <c r="Q61" s="25">
        <f t="shared" si="13"/>
        <v>0.07513791307809133</v>
      </c>
      <c r="R61" s="15">
        <v>29</v>
      </c>
      <c r="S61" s="12">
        <v>19002320.42</v>
      </c>
      <c r="T61" s="13">
        <f t="shared" si="11"/>
        <v>0.9999999999999999</v>
      </c>
      <c r="U61" s="12">
        <v>135458.78</v>
      </c>
    </row>
    <row r="62" spans="1:21" ht="12.75">
      <c r="A62" s="10">
        <v>2900</v>
      </c>
      <c r="B62" s="11" t="s">
        <v>78</v>
      </c>
      <c r="C62" s="21">
        <v>3553.82</v>
      </c>
      <c r="D62" s="14">
        <v>17330491.72</v>
      </c>
      <c r="E62" s="25">
        <f t="shared" si="8"/>
        <v>0.7263634636786042</v>
      </c>
      <c r="F62" s="15">
        <v>10</v>
      </c>
      <c r="G62" s="14">
        <v>661954.88</v>
      </c>
      <c r="H62" s="25">
        <f t="shared" si="9"/>
        <v>0.02774415447663679</v>
      </c>
      <c r="I62" s="15">
        <v>143</v>
      </c>
      <c r="J62" s="14">
        <v>1359704.24</v>
      </c>
      <c r="K62" s="25">
        <f t="shared" si="10"/>
        <v>0.05698854350480507</v>
      </c>
      <c r="L62" s="15">
        <v>52</v>
      </c>
      <c r="M62" s="14">
        <v>2776719.49</v>
      </c>
      <c r="N62" s="25">
        <f t="shared" si="12"/>
        <v>0.11637913216811412</v>
      </c>
      <c r="O62" s="15">
        <v>136</v>
      </c>
      <c r="P62" s="14">
        <v>1730385.52</v>
      </c>
      <c r="Q62" s="25">
        <f t="shared" si="13"/>
        <v>0.0725247061718398</v>
      </c>
      <c r="R62" s="15">
        <v>42</v>
      </c>
      <c r="S62" s="12">
        <v>23859255.85</v>
      </c>
      <c r="T62" s="13">
        <f t="shared" si="11"/>
        <v>1</v>
      </c>
      <c r="U62" s="12">
        <v>212112.6</v>
      </c>
    </row>
    <row r="63" spans="1:21" ht="12.75">
      <c r="A63" s="10">
        <v>3000</v>
      </c>
      <c r="B63" s="11" t="s">
        <v>79</v>
      </c>
      <c r="C63" s="21">
        <v>7797.72</v>
      </c>
      <c r="D63" s="14">
        <v>41405887.86</v>
      </c>
      <c r="E63" s="25">
        <f t="shared" si="8"/>
        <v>0.6910486815914539</v>
      </c>
      <c r="F63" s="15">
        <v>61</v>
      </c>
      <c r="G63" s="14">
        <v>1773246.57</v>
      </c>
      <c r="H63" s="25">
        <f t="shared" si="9"/>
        <v>0.029594817734094787</v>
      </c>
      <c r="I63" s="15">
        <v>139</v>
      </c>
      <c r="J63" s="14">
        <v>3588457.31</v>
      </c>
      <c r="K63" s="25">
        <f t="shared" si="10"/>
        <v>0.05989000166853844</v>
      </c>
      <c r="L63" s="15">
        <v>33</v>
      </c>
      <c r="M63" s="14">
        <v>9730390.76</v>
      </c>
      <c r="N63" s="25">
        <f t="shared" si="12"/>
        <v>0.1623965588856151</v>
      </c>
      <c r="O63" s="15">
        <v>37</v>
      </c>
      <c r="P63" s="14">
        <v>3419486.36</v>
      </c>
      <c r="Q63" s="25">
        <f t="shared" si="13"/>
        <v>0.05706994012029766</v>
      </c>
      <c r="R63" s="15">
        <v>115</v>
      </c>
      <c r="S63" s="12">
        <v>59917468.86</v>
      </c>
      <c r="T63" s="13">
        <f t="shared" si="11"/>
        <v>0.9999999999999999</v>
      </c>
      <c r="U63" s="12">
        <v>2111531.97</v>
      </c>
    </row>
    <row r="64" spans="1:21" ht="12.75">
      <c r="A64" s="10">
        <v>2520</v>
      </c>
      <c r="B64" s="11" t="s">
        <v>73</v>
      </c>
      <c r="C64" s="21">
        <v>29499.21</v>
      </c>
      <c r="D64" s="14">
        <v>169621707.75</v>
      </c>
      <c r="E64" s="25">
        <f t="shared" si="8"/>
        <v>0.6747579309558813</v>
      </c>
      <c r="F64" s="15">
        <v>97</v>
      </c>
      <c r="G64" s="14">
        <v>9250207.68</v>
      </c>
      <c r="H64" s="25">
        <f t="shared" si="9"/>
        <v>0.036797477621604735</v>
      </c>
      <c r="I64" s="15">
        <v>116</v>
      </c>
      <c r="J64" s="14">
        <v>14662440.29</v>
      </c>
      <c r="K64" s="25">
        <f t="shared" si="10"/>
        <v>0.05832742756856575</v>
      </c>
      <c r="L64" s="15">
        <v>41</v>
      </c>
      <c r="M64" s="14">
        <v>42305655.78</v>
      </c>
      <c r="N64" s="25">
        <f t="shared" si="12"/>
        <v>0.16829259144069975</v>
      </c>
      <c r="O64" s="15">
        <v>28</v>
      </c>
      <c r="P64" s="14">
        <v>15541558.05</v>
      </c>
      <c r="Q64" s="25">
        <f t="shared" si="13"/>
        <v>0.061824572413248347</v>
      </c>
      <c r="R64" s="15">
        <v>93</v>
      </c>
      <c r="S64" s="12">
        <v>251381569.55</v>
      </c>
      <c r="T64" s="13">
        <f t="shared" si="11"/>
        <v>0.9999999999999999</v>
      </c>
      <c r="U64" s="12">
        <v>3282188.47</v>
      </c>
    </row>
    <row r="65" spans="1:21" ht="12.75">
      <c r="A65" s="10">
        <v>3200</v>
      </c>
      <c r="B65" s="11" t="s">
        <v>85</v>
      </c>
      <c r="C65" s="21">
        <v>1407.47</v>
      </c>
      <c r="D65" s="14">
        <v>8257630.21</v>
      </c>
      <c r="E65" s="25">
        <f t="shared" si="8"/>
        <v>0.6876160251515993</v>
      </c>
      <c r="F65" s="15">
        <v>74</v>
      </c>
      <c r="G65" s="14">
        <v>882209.17</v>
      </c>
      <c r="H65" s="25">
        <f t="shared" si="9"/>
        <v>0.07346189492635218</v>
      </c>
      <c r="I65" s="15">
        <v>15</v>
      </c>
      <c r="J65" s="14">
        <v>332164.98</v>
      </c>
      <c r="K65" s="25">
        <f t="shared" si="10"/>
        <v>0.027659504898338193</v>
      </c>
      <c r="L65" s="15">
        <v>151</v>
      </c>
      <c r="M65" s="14">
        <v>1757179.81</v>
      </c>
      <c r="N65" s="25">
        <f t="shared" si="12"/>
        <v>0.1463210346917245</v>
      </c>
      <c r="O65" s="15">
        <v>64</v>
      </c>
      <c r="P65" s="14">
        <v>779887.62</v>
      </c>
      <c r="Q65" s="25">
        <f t="shared" si="13"/>
        <v>0.06494154033198597</v>
      </c>
      <c r="R65" s="15">
        <v>81</v>
      </c>
      <c r="S65" s="12">
        <v>12009071.79</v>
      </c>
      <c r="T65" s="13">
        <f t="shared" si="11"/>
        <v>1.0000000000000002</v>
      </c>
      <c r="U65" s="12">
        <v>225005.38</v>
      </c>
    </row>
    <row r="66" spans="1:21" ht="12.75">
      <c r="A66" s="10">
        <v>3300</v>
      </c>
      <c r="B66" s="11" t="s">
        <v>86</v>
      </c>
      <c r="C66" s="21">
        <v>1995.23</v>
      </c>
      <c r="D66" s="14">
        <v>11538029.01</v>
      </c>
      <c r="E66" s="25">
        <f t="shared" si="8"/>
        <v>0.6651920684689641</v>
      </c>
      <c r="F66" s="15">
        <v>112</v>
      </c>
      <c r="G66" s="14">
        <v>820468.2</v>
      </c>
      <c r="H66" s="25">
        <f t="shared" si="9"/>
        <v>0.04730174786334739</v>
      </c>
      <c r="I66" s="15">
        <v>80</v>
      </c>
      <c r="J66" s="14">
        <v>991744.91</v>
      </c>
      <c r="K66" s="25">
        <f t="shared" si="10"/>
        <v>0.05717621679618802</v>
      </c>
      <c r="L66" s="15">
        <v>48</v>
      </c>
      <c r="M66" s="14">
        <v>2761921.29</v>
      </c>
      <c r="N66" s="25">
        <f t="shared" si="12"/>
        <v>0.15923067399564197</v>
      </c>
      <c r="O66" s="15">
        <v>45</v>
      </c>
      <c r="P66" s="14">
        <v>1233246.37</v>
      </c>
      <c r="Q66" s="25">
        <f t="shared" si="13"/>
        <v>0.07109929287585848</v>
      </c>
      <c r="R66" s="15">
        <v>46</v>
      </c>
      <c r="S66" s="12">
        <v>17345409.78</v>
      </c>
      <c r="T66" s="13">
        <f t="shared" si="11"/>
        <v>0.9999999999999999</v>
      </c>
      <c r="U66" s="12">
        <v>217627.91</v>
      </c>
    </row>
    <row r="67" spans="1:21" ht="12.75">
      <c r="A67" s="10">
        <v>3400</v>
      </c>
      <c r="B67" s="11" t="s">
        <v>87</v>
      </c>
      <c r="C67" s="21">
        <v>7537.15</v>
      </c>
      <c r="D67" s="14">
        <v>40861894.74</v>
      </c>
      <c r="E67" s="25">
        <f t="shared" si="8"/>
        <v>0.7361915526738619</v>
      </c>
      <c r="F67" s="15">
        <v>3</v>
      </c>
      <c r="G67" s="14">
        <v>1236109.82</v>
      </c>
      <c r="H67" s="25">
        <f t="shared" si="9"/>
        <v>0.02227047016423321</v>
      </c>
      <c r="I67" s="15">
        <v>150</v>
      </c>
      <c r="J67" s="14">
        <v>3316129.27</v>
      </c>
      <c r="K67" s="25">
        <f t="shared" si="10"/>
        <v>0.059745304804936714</v>
      </c>
      <c r="L67" s="15">
        <v>34</v>
      </c>
      <c r="M67" s="14">
        <v>7060926.67</v>
      </c>
      <c r="N67" s="25">
        <f t="shared" si="12"/>
        <v>0.12721374281782952</v>
      </c>
      <c r="O67" s="15">
        <v>117</v>
      </c>
      <c r="P67" s="14">
        <v>3029372.54</v>
      </c>
      <c r="Q67" s="25">
        <f t="shared" si="13"/>
        <v>0.05457892953913866</v>
      </c>
      <c r="R67" s="15">
        <v>128</v>
      </c>
      <c r="S67" s="12">
        <v>55504433.04</v>
      </c>
      <c r="T67" s="13">
        <f t="shared" si="11"/>
        <v>1</v>
      </c>
      <c r="U67" s="12">
        <v>430614.13</v>
      </c>
    </row>
    <row r="68" spans="1:21" ht="12.75">
      <c r="A68" s="10">
        <v>3500</v>
      </c>
      <c r="B68" s="11" t="s">
        <v>89</v>
      </c>
      <c r="C68" s="21">
        <v>1262.61</v>
      </c>
      <c r="D68" s="14">
        <v>6943179.4</v>
      </c>
      <c r="E68" s="25">
        <f aca="true" t="shared" si="14" ref="E68:E99">D68/S68</f>
        <v>0.6600829233439041</v>
      </c>
      <c r="F68" s="15">
        <v>122</v>
      </c>
      <c r="G68" s="14">
        <v>670464.75</v>
      </c>
      <c r="H68" s="25">
        <f aca="true" t="shared" si="15" ref="H68:H99">G68/S68</f>
        <v>0.06374058722709076</v>
      </c>
      <c r="I68" s="15">
        <v>31</v>
      </c>
      <c r="J68" s="14">
        <v>554667.17</v>
      </c>
      <c r="K68" s="25">
        <f aca="true" t="shared" si="16" ref="K68:K99">J68/S68</f>
        <v>0.05273179705777013</v>
      </c>
      <c r="L68" s="15">
        <v>81</v>
      </c>
      <c r="M68" s="14">
        <v>1630585.03</v>
      </c>
      <c r="N68" s="25">
        <f t="shared" si="12"/>
        <v>0.15501851116841478</v>
      </c>
      <c r="O68" s="15">
        <v>49</v>
      </c>
      <c r="P68" s="14">
        <v>719750.86</v>
      </c>
      <c r="Q68" s="25">
        <f t="shared" si="13"/>
        <v>0.06842618120282028</v>
      </c>
      <c r="R68" s="15">
        <v>63</v>
      </c>
      <c r="S68" s="12">
        <v>10518647.21</v>
      </c>
      <c r="T68" s="13">
        <f aca="true" t="shared" si="17" ref="T68:T99">E68+H68+K68+N68+Q68</f>
        <v>1</v>
      </c>
      <c r="U68" s="12">
        <v>192730.99</v>
      </c>
    </row>
    <row r="69" spans="1:21" ht="12.75">
      <c r="A69" s="10" t="s">
        <v>5</v>
      </c>
      <c r="B69" s="11" t="s">
        <v>30</v>
      </c>
      <c r="C69" s="21">
        <v>1990.44</v>
      </c>
      <c r="D69" s="14">
        <v>9877189.65</v>
      </c>
      <c r="E69" s="25">
        <f t="shared" si="14"/>
        <v>0.7216411867583967</v>
      </c>
      <c r="F69" s="15">
        <v>14</v>
      </c>
      <c r="G69" s="14">
        <v>528145.41</v>
      </c>
      <c r="H69" s="25">
        <f t="shared" si="15"/>
        <v>0.038587036794762775</v>
      </c>
      <c r="I69" s="15">
        <v>112</v>
      </c>
      <c r="J69" s="14">
        <v>790406.68</v>
      </c>
      <c r="K69" s="25">
        <f t="shared" si="16"/>
        <v>0.057748209236517425</v>
      </c>
      <c r="L69" s="15">
        <v>45</v>
      </c>
      <c r="M69" s="14">
        <v>1718316.3</v>
      </c>
      <c r="N69" s="25">
        <f t="shared" si="12"/>
        <v>0.12554257414286837</v>
      </c>
      <c r="O69" s="15">
        <v>120</v>
      </c>
      <c r="P69" s="14">
        <v>773062.14</v>
      </c>
      <c r="Q69" s="25">
        <f t="shared" si="13"/>
        <v>0.05648099306745475</v>
      </c>
      <c r="R69" s="15">
        <v>118</v>
      </c>
      <c r="S69" s="12">
        <v>13687120.18</v>
      </c>
      <c r="T69" s="13">
        <f t="shared" si="17"/>
        <v>1</v>
      </c>
      <c r="U69" s="12">
        <v>203951.82</v>
      </c>
    </row>
    <row r="70" spans="1:21" ht="12.75">
      <c r="A70" s="10">
        <v>3600</v>
      </c>
      <c r="B70" s="11" t="s">
        <v>90</v>
      </c>
      <c r="C70" s="21">
        <v>2218.29</v>
      </c>
      <c r="D70" s="14">
        <v>12937653.51</v>
      </c>
      <c r="E70" s="25">
        <f t="shared" si="14"/>
        <v>0.7116685439072851</v>
      </c>
      <c r="F70" s="15">
        <v>28</v>
      </c>
      <c r="G70" s="14">
        <v>716808.43</v>
      </c>
      <c r="H70" s="25">
        <f t="shared" si="15"/>
        <v>0.03942987120842805</v>
      </c>
      <c r="I70" s="15">
        <v>106</v>
      </c>
      <c r="J70" s="14">
        <v>990925.24</v>
      </c>
      <c r="K70" s="25">
        <f t="shared" si="16"/>
        <v>0.054508363678675835</v>
      </c>
      <c r="L70" s="15">
        <v>68</v>
      </c>
      <c r="M70" s="14">
        <v>2602684.55</v>
      </c>
      <c r="N70" s="25">
        <f t="shared" si="12"/>
        <v>0.14316728474114834</v>
      </c>
      <c r="O70" s="15">
        <v>68</v>
      </c>
      <c r="P70" s="14">
        <v>931252.93</v>
      </c>
      <c r="Q70" s="25">
        <f t="shared" si="13"/>
        <v>0.051225936464462704</v>
      </c>
      <c r="R70" s="15">
        <v>142</v>
      </c>
      <c r="S70" s="12">
        <v>18179324.66</v>
      </c>
      <c r="T70" s="13">
        <f t="shared" si="17"/>
        <v>1</v>
      </c>
      <c r="U70" s="12">
        <v>332297.78</v>
      </c>
    </row>
    <row r="71" spans="1:21" ht="12.75">
      <c r="A71" s="10">
        <v>3700</v>
      </c>
      <c r="B71" s="11" t="s">
        <v>92</v>
      </c>
      <c r="C71" s="21">
        <v>7089.18</v>
      </c>
      <c r="D71" s="14">
        <v>36767272.87</v>
      </c>
      <c r="E71" s="25">
        <f t="shared" si="14"/>
        <v>0.714700970659603</v>
      </c>
      <c r="F71" s="15">
        <v>24</v>
      </c>
      <c r="G71" s="14">
        <v>1563246.57</v>
      </c>
      <c r="H71" s="25">
        <f t="shared" si="15"/>
        <v>0.030387182778272105</v>
      </c>
      <c r="I71" s="15">
        <v>137</v>
      </c>
      <c r="J71" s="14">
        <v>2861791.95</v>
      </c>
      <c r="K71" s="25">
        <f t="shared" si="16"/>
        <v>0.05562896904871363</v>
      </c>
      <c r="L71" s="15">
        <v>64</v>
      </c>
      <c r="M71" s="14">
        <v>7602177.12</v>
      </c>
      <c r="N71" s="25">
        <f t="shared" si="12"/>
        <v>0.14777498962191116</v>
      </c>
      <c r="O71" s="15">
        <v>59</v>
      </c>
      <c r="P71" s="14">
        <v>2649785.92</v>
      </c>
      <c r="Q71" s="25">
        <f t="shared" si="13"/>
        <v>0.0515078878915</v>
      </c>
      <c r="R71" s="15">
        <v>140</v>
      </c>
      <c r="S71" s="12">
        <v>51444274.43</v>
      </c>
      <c r="T71" s="13">
        <f t="shared" si="17"/>
        <v>0.9999999999999999</v>
      </c>
      <c r="U71" s="12">
        <v>756725.71</v>
      </c>
    </row>
    <row r="72" spans="1:21" ht="12.75">
      <c r="A72" s="10">
        <v>3800</v>
      </c>
      <c r="B72" s="11" t="s">
        <v>94</v>
      </c>
      <c r="C72" s="21">
        <v>6208.98</v>
      </c>
      <c r="D72" s="14">
        <v>30515980.95</v>
      </c>
      <c r="E72" s="25">
        <f t="shared" si="14"/>
        <v>0.6957839507675501</v>
      </c>
      <c r="F72" s="15">
        <v>50</v>
      </c>
      <c r="G72" s="14">
        <v>1343934.78</v>
      </c>
      <c r="H72" s="25">
        <f t="shared" si="15"/>
        <v>0.030642575519182785</v>
      </c>
      <c r="I72" s="15">
        <v>136</v>
      </c>
      <c r="J72" s="14">
        <v>2401491.16</v>
      </c>
      <c r="K72" s="25">
        <f t="shared" si="16"/>
        <v>0.05475553972116852</v>
      </c>
      <c r="L72" s="15">
        <v>67</v>
      </c>
      <c r="M72" s="14">
        <v>7332746.07</v>
      </c>
      <c r="N72" s="25">
        <f t="shared" si="12"/>
        <v>0.16719131654064776</v>
      </c>
      <c r="O72" s="15">
        <v>31</v>
      </c>
      <c r="P72" s="14">
        <v>2264261.59</v>
      </c>
      <c r="Q72" s="25">
        <f t="shared" si="13"/>
        <v>0.051626617451450946</v>
      </c>
      <c r="R72" s="15">
        <v>138</v>
      </c>
      <c r="S72" s="12">
        <v>43858414.55</v>
      </c>
      <c r="T72" s="13">
        <f t="shared" si="17"/>
        <v>1.0000000000000002</v>
      </c>
      <c r="U72" s="12">
        <v>2535002.47</v>
      </c>
    </row>
    <row r="73" spans="1:21" ht="12.75">
      <c r="A73" s="10">
        <v>3420</v>
      </c>
      <c r="B73" s="11" t="s">
        <v>88</v>
      </c>
      <c r="C73" s="21">
        <v>2814.35</v>
      </c>
      <c r="D73" s="14">
        <v>17350581.98</v>
      </c>
      <c r="E73" s="25">
        <f t="shared" si="14"/>
        <v>0.6753432332322971</v>
      </c>
      <c r="F73" s="15">
        <v>96</v>
      </c>
      <c r="G73" s="14">
        <v>882849.65</v>
      </c>
      <c r="H73" s="25">
        <f t="shared" si="15"/>
        <v>0.03436348923490126</v>
      </c>
      <c r="I73" s="15">
        <v>129</v>
      </c>
      <c r="J73" s="14">
        <v>1438742.43</v>
      </c>
      <c r="K73" s="25">
        <f t="shared" si="16"/>
        <v>0.0560007131509886</v>
      </c>
      <c r="L73" s="15">
        <v>61</v>
      </c>
      <c r="M73" s="14">
        <v>4436860.05</v>
      </c>
      <c r="N73" s="25">
        <f t="shared" si="12"/>
        <v>0.17269757377707345</v>
      </c>
      <c r="O73" s="15">
        <v>26</v>
      </c>
      <c r="P73" s="14">
        <v>1582467.82</v>
      </c>
      <c r="Q73" s="25">
        <f t="shared" si="13"/>
        <v>0.06159499060473963</v>
      </c>
      <c r="R73" s="15">
        <v>94</v>
      </c>
      <c r="S73" s="12">
        <v>25691501.93</v>
      </c>
      <c r="T73" s="13">
        <f t="shared" si="17"/>
        <v>1.0000000000000002</v>
      </c>
      <c r="U73" s="12">
        <v>123179.58</v>
      </c>
    </row>
    <row r="74" spans="1:21" ht="12.75">
      <c r="A74" s="10">
        <v>3900</v>
      </c>
      <c r="B74" s="11" t="s">
        <v>96</v>
      </c>
      <c r="C74" s="21">
        <v>2216.31</v>
      </c>
      <c r="D74" s="14">
        <v>12766355.5</v>
      </c>
      <c r="E74" s="25">
        <f t="shared" si="14"/>
        <v>0.7051416779608952</v>
      </c>
      <c r="F74" s="15">
        <v>36</v>
      </c>
      <c r="G74" s="14">
        <v>1023187.85</v>
      </c>
      <c r="H74" s="25">
        <f t="shared" si="15"/>
        <v>0.056515142275193636</v>
      </c>
      <c r="I74" s="15">
        <v>43</v>
      </c>
      <c r="J74" s="14">
        <v>1094065.58</v>
      </c>
      <c r="K74" s="25">
        <f t="shared" si="16"/>
        <v>0.06043002945362599</v>
      </c>
      <c r="L74" s="15">
        <v>27</v>
      </c>
      <c r="M74" s="14">
        <v>2207231.28</v>
      </c>
      <c r="N74" s="25">
        <f t="shared" si="12"/>
        <v>0.12191504211417067</v>
      </c>
      <c r="O74" s="15">
        <v>126</v>
      </c>
      <c r="P74" s="14">
        <v>1013827.12</v>
      </c>
      <c r="Q74" s="25">
        <f t="shared" si="13"/>
        <v>0.05599810819611454</v>
      </c>
      <c r="R74" s="15">
        <v>119</v>
      </c>
      <c r="S74" s="12">
        <v>18104667.33</v>
      </c>
      <c r="T74" s="13">
        <f t="shared" si="17"/>
        <v>1</v>
      </c>
      <c r="U74" s="12">
        <v>296941.46</v>
      </c>
    </row>
    <row r="75" spans="1:21" ht="12.75">
      <c r="A75" s="10">
        <v>4000</v>
      </c>
      <c r="B75" s="11" t="s">
        <v>97</v>
      </c>
      <c r="C75" s="21">
        <v>3141.37</v>
      </c>
      <c r="D75" s="14">
        <v>15252485.27</v>
      </c>
      <c r="E75" s="25">
        <f t="shared" si="14"/>
        <v>0.6605416000720961</v>
      </c>
      <c r="F75" s="15">
        <v>120</v>
      </c>
      <c r="G75" s="14">
        <v>1549465.42</v>
      </c>
      <c r="H75" s="25">
        <f t="shared" si="15"/>
        <v>0.06710292451789938</v>
      </c>
      <c r="I75" s="15">
        <v>23</v>
      </c>
      <c r="J75" s="14">
        <v>1319557.95</v>
      </c>
      <c r="K75" s="25">
        <f t="shared" si="16"/>
        <v>0.05714628824426689</v>
      </c>
      <c r="L75" s="15">
        <v>49</v>
      </c>
      <c r="M75" s="14">
        <v>3391437.8</v>
      </c>
      <c r="N75" s="25">
        <f t="shared" si="12"/>
        <v>0.1468734905362075</v>
      </c>
      <c r="O75" s="15">
        <v>63</v>
      </c>
      <c r="P75" s="14">
        <v>1577931.21</v>
      </c>
      <c r="Q75" s="25">
        <f t="shared" si="13"/>
        <v>0.06833569662953023</v>
      </c>
      <c r="R75" s="15">
        <v>65</v>
      </c>
      <c r="S75" s="12">
        <v>23090877.65</v>
      </c>
      <c r="T75" s="13">
        <f t="shared" si="17"/>
        <v>1</v>
      </c>
      <c r="U75" s="12">
        <v>374399.95</v>
      </c>
    </row>
    <row r="76" spans="1:21" ht="12.75">
      <c r="A76" s="10">
        <v>4100</v>
      </c>
      <c r="B76" s="11" t="s">
        <v>98</v>
      </c>
      <c r="C76" s="21">
        <v>6172.89</v>
      </c>
      <c r="D76" s="14">
        <v>30820613.09</v>
      </c>
      <c r="E76" s="25">
        <f t="shared" si="14"/>
        <v>0.6885257176672829</v>
      </c>
      <c r="F76" s="15">
        <v>70</v>
      </c>
      <c r="G76" s="14">
        <v>1399684.34</v>
      </c>
      <c r="H76" s="25">
        <f t="shared" si="15"/>
        <v>0.03126864030549878</v>
      </c>
      <c r="I76" s="15">
        <v>133</v>
      </c>
      <c r="J76" s="14">
        <v>2969153.27</v>
      </c>
      <c r="K76" s="25">
        <f t="shared" si="16"/>
        <v>0.06633023100874694</v>
      </c>
      <c r="L76" s="15">
        <v>6</v>
      </c>
      <c r="M76" s="14">
        <v>6625366.44</v>
      </c>
      <c r="N76" s="25">
        <f t="shared" si="12"/>
        <v>0.14800922906980796</v>
      </c>
      <c r="O76" s="15">
        <v>57</v>
      </c>
      <c r="P76" s="14">
        <v>2948380.95</v>
      </c>
      <c r="Q76" s="25">
        <f t="shared" si="13"/>
        <v>0.06586618194866335</v>
      </c>
      <c r="R76" s="15">
        <v>76</v>
      </c>
      <c r="S76" s="12">
        <v>44763198.09</v>
      </c>
      <c r="T76" s="13">
        <f t="shared" si="17"/>
        <v>0.9999999999999999</v>
      </c>
      <c r="U76" s="12">
        <v>873063.73</v>
      </c>
    </row>
    <row r="77" spans="1:21" ht="12.75">
      <c r="A77" s="10">
        <v>4200</v>
      </c>
      <c r="B77" s="11" t="s">
        <v>101</v>
      </c>
      <c r="C77" s="21">
        <v>2835.53</v>
      </c>
      <c r="D77" s="14">
        <v>15339727.71</v>
      </c>
      <c r="E77" s="25">
        <f t="shared" si="14"/>
        <v>0.6814005870166812</v>
      </c>
      <c r="F77" s="15">
        <v>88</v>
      </c>
      <c r="G77" s="14">
        <v>997163.39</v>
      </c>
      <c r="H77" s="25">
        <f t="shared" si="15"/>
        <v>0.04429464017504022</v>
      </c>
      <c r="I77" s="15">
        <v>89</v>
      </c>
      <c r="J77" s="14">
        <v>1189044.87</v>
      </c>
      <c r="K77" s="25">
        <f t="shared" si="16"/>
        <v>0.052818139130265784</v>
      </c>
      <c r="L77" s="15">
        <v>77</v>
      </c>
      <c r="M77" s="14">
        <v>3012882.86</v>
      </c>
      <c r="N77" s="25">
        <f t="shared" si="12"/>
        <v>0.13383419759649026</v>
      </c>
      <c r="O77" s="15">
        <v>97</v>
      </c>
      <c r="P77" s="14">
        <v>1973236.49</v>
      </c>
      <c r="Q77" s="25">
        <f t="shared" si="13"/>
        <v>0.08765243608152257</v>
      </c>
      <c r="R77" s="15">
        <v>9</v>
      </c>
      <c r="S77" s="12">
        <v>22512055.32</v>
      </c>
      <c r="T77" s="13">
        <f t="shared" si="17"/>
        <v>1</v>
      </c>
      <c r="U77" s="12">
        <v>83953.82</v>
      </c>
    </row>
    <row r="78" spans="1:21" ht="12.75">
      <c r="A78" s="10">
        <v>7612</v>
      </c>
      <c r="B78" s="11" t="s">
        <v>166</v>
      </c>
      <c r="C78" s="21">
        <v>1077.26</v>
      </c>
      <c r="D78" s="14">
        <v>6691084.69</v>
      </c>
      <c r="E78" s="25">
        <f t="shared" si="14"/>
        <v>0.7185179045265166</v>
      </c>
      <c r="F78" s="15">
        <v>18</v>
      </c>
      <c r="G78" s="14">
        <v>586930.44</v>
      </c>
      <c r="H78" s="25">
        <f t="shared" si="15"/>
        <v>0.06302715469763787</v>
      </c>
      <c r="I78" s="15">
        <v>32</v>
      </c>
      <c r="J78" s="14">
        <v>449047.18</v>
      </c>
      <c r="K78" s="25">
        <f t="shared" si="16"/>
        <v>0.04822064788528951</v>
      </c>
      <c r="L78" s="15">
        <v>106</v>
      </c>
      <c r="M78" s="14">
        <v>926320.48</v>
      </c>
      <c r="N78" s="25">
        <f t="shared" si="12"/>
        <v>0.09947233984413922</v>
      </c>
      <c r="O78" s="15">
        <v>150</v>
      </c>
      <c r="P78" s="14">
        <v>658959.53</v>
      </c>
      <c r="Q78" s="25">
        <f t="shared" si="13"/>
        <v>0.07076195304641679</v>
      </c>
      <c r="R78" s="15">
        <v>47</v>
      </c>
      <c r="S78" s="12">
        <v>9312342.32</v>
      </c>
      <c r="T78" s="13">
        <f t="shared" si="17"/>
        <v>1</v>
      </c>
      <c r="U78" s="12">
        <v>15919.8</v>
      </c>
    </row>
    <row r="79" spans="1:21" ht="12.75">
      <c r="A79" s="10">
        <v>4300</v>
      </c>
      <c r="B79" s="11" t="s">
        <v>103</v>
      </c>
      <c r="C79" s="21">
        <v>2819.85</v>
      </c>
      <c r="D79" s="14">
        <v>12196601.21</v>
      </c>
      <c r="E79" s="25">
        <f t="shared" si="14"/>
        <v>0.7122158600988207</v>
      </c>
      <c r="F79" s="15">
        <v>27</v>
      </c>
      <c r="G79" s="14">
        <v>816072.58</v>
      </c>
      <c r="H79" s="25">
        <f t="shared" si="15"/>
        <v>0.0476542460034867</v>
      </c>
      <c r="I79" s="15">
        <v>77</v>
      </c>
      <c r="J79" s="14">
        <v>740131.77</v>
      </c>
      <c r="K79" s="25">
        <f t="shared" si="16"/>
        <v>0.04321971146558562</v>
      </c>
      <c r="L79" s="15">
        <v>128</v>
      </c>
      <c r="M79" s="14">
        <v>2202137.42</v>
      </c>
      <c r="N79" s="25">
        <f t="shared" si="12"/>
        <v>0.12859297189738136</v>
      </c>
      <c r="O79" s="15">
        <v>110</v>
      </c>
      <c r="P79" s="14">
        <v>1169923.08</v>
      </c>
      <c r="Q79" s="25">
        <f t="shared" si="13"/>
        <v>0.0683172105347258</v>
      </c>
      <c r="R79" s="15">
        <v>66</v>
      </c>
      <c r="S79" s="12">
        <v>17124866.06</v>
      </c>
      <c r="T79" s="13">
        <f t="shared" si="17"/>
        <v>1</v>
      </c>
      <c r="U79" s="12">
        <v>295757.64</v>
      </c>
    </row>
    <row r="80" spans="1:21" ht="12.75">
      <c r="A80" s="10">
        <v>2422</v>
      </c>
      <c r="B80" s="11" t="s">
        <v>69</v>
      </c>
      <c r="C80" s="21">
        <v>2688.58</v>
      </c>
      <c r="D80" s="14">
        <v>18057916.14</v>
      </c>
      <c r="E80" s="25">
        <f t="shared" si="14"/>
        <v>0.6810375758913607</v>
      </c>
      <c r="F80" s="15">
        <v>90</v>
      </c>
      <c r="G80" s="14">
        <v>921304.13</v>
      </c>
      <c r="H80" s="25">
        <f t="shared" si="15"/>
        <v>0.034746131640519345</v>
      </c>
      <c r="I80" s="15">
        <v>127</v>
      </c>
      <c r="J80" s="14">
        <v>1229605.94</v>
      </c>
      <c r="K80" s="25">
        <f t="shared" si="16"/>
        <v>0.046373448751613144</v>
      </c>
      <c r="L80" s="15">
        <v>114</v>
      </c>
      <c r="M80" s="14">
        <v>4787067.33</v>
      </c>
      <c r="N80" s="25">
        <f t="shared" si="12"/>
        <v>0.18053980895560456</v>
      </c>
      <c r="O80" s="15">
        <v>20</v>
      </c>
      <c r="P80" s="14">
        <v>1519407.2</v>
      </c>
      <c r="Q80" s="25">
        <f t="shared" si="13"/>
        <v>0.05730303476090236</v>
      </c>
      <c r="R80" s="15">
        <v>113</v>
      </c>
      <c r="S80" s="12">
        <v>26515300.74</v>
      </c>
      <c r="T80" s="13">
        <f t="shared" si="17"/>
        <v>1</v>
      </c>
      <c r="U80" s="12">
        <v>294222.24</v>
      </c>
    </row>
    <row r="81" spans="1:21" ht="12.75">
      <c r="A81" s="10">
        <v>8020</v>
      </c>
      <c r="B81" s="11" t="s">
        <v>172</v>
      </c>
      <c r="C81" s="21">
        <v>2682.31</v>
      </c>
      <c r="D81" s="14">
        <v>15024874.81</v>
      </c>
      <c r="E81" s="25">
        <f t="shared" si="14"/>
        <v>0.6952065282603307</v>
      </c>
      <c r="F81" s="15">
        <v>52</v>
      </c>
      <c r="G81" s="14">
        <v>764198.85</v>
      </c>
      <c r="H81" s="25">
        <f t="shared" si="15"/>
        <v>0.03535976413297231</v>
      </c>
      <c r="I81" s="15">
        <v>123</v>
      </c>
      <c r="J81" s="14">
        <v>1029573.45</v>
      </c>
      <c r="K81" s="25">
        <f t="shared" si="16"/>
        <v>0.04763874526842138</v>
      </c>
      <c r="L81" s="15">
        <v>108</v>
      </c>
      <c r="M81" s="14">
        <v>3248696.12</v>
      </c>
      <c r="N81" s="25">
        <f t="shared" si="12"/>
        <v>0.15031837399768702</v>
      </c>
      <c r="O81" s="15">
        <v>55</v>
      </c>
      <c r="P81" s="14">
        <v>1544759.36</v>
      </c>
      <c r="Q81" s="25">
        <f t="shared" si="13"/>
        <v>0.07147658834058866</v>
      </c>
      <c r="R81" s="15">
        <v>45</v>
      </c>
      <c r="S81" s="12">
        <v>21612102.59</v>
      </c>
      <c r="T81" s="13">
        <f t="shared" si="17"/>
        <v>1</v>
      </c>
      <c r="U81" s="12">
        <v>324654.13</v>
      </c>
    </row>
    <row r="82" spans="1:21" ht="12.75">
      <c r="A82" s="10">
        <v>4400</v>
      </c>
      <c r="B82" s="11" t="s">
        <v>105</v>
      </c>
      <c r="C82" s="21">
        <v>5173.65</v>
      </c>
      <c r="D82" s="14">
        <v>25149404.18</v>
      </c>
      <c r="E82" s="25">
        <f t="shared" si="14"/>
        <v>0.7011590867261084</v>
      </c>
      <c r="F82" s="15">
        <v>48</v>
      </c>
      <c r="G82" s="14">
        <v>1053711.42</v>
      </c>
      <c r="H82" s="25">
        <f t="shared" si="15"/>
        <v>0.029377210355846717</v>
      </c>
      <c r="I82" s="15">
        <v>141</v>
      </c>
      <c r="J82" s="14">
        <v>2045392.57</v>
      </c>
      <c r="K82" s="25">
        <f t="shared" si="16"/>
        <v>0.05702503232732918</v>
      </c>
      <c r="L82" s="15">
        <v>50</v>
      </c>
      <c r="M82" s="14">
        <v>5643238.32</v>
      </c>
      <c r="N82" s="25">
        <f t="shared" si="12"/>
        <v>0.15733207030708185</v>
      </c>
      <c r="O82" s="15">
        <v>46</v>
      </c>
      <c r="P82" s="14">
        <v>1976581.62</v>
      </c>
      <c r="Q82" s="25">
        <f t="shared" si="13"/>
        <v>0.05510660028363391</v>
      </c>
      <c r="R82" s="15">
        <v>127</v>
      </c>
      <c r="S82" s="12">
        <v>35868328.11</v>
      </c>
      <c r="T82" s="13">
        <f t="shared" si="17"/>
        <v>1</v>
      </c>
      <c r="U82" s="12">
        <v>348736.41</v>
      </c>
    </row>
    <row r="83" spans="1:21" ht="12.75">
      <c r="A83" s="10">
        <v>3711</v>
      </c>
      <c r="B83" s="11" t="s">
        <v>93</v>
      </c>
      <c r="C83" s="21">
        <v>766.13</v>
      </c>
      <c r="D83" s="14">
        <v>3993794.14</v>
      </c>
      <c r="E83" s="25">
        <f t="shared" si="14"/>
        <v>0.6737852377749973</v>
      </c>
      <c r="F83" s="15">
        <v>100</v>
      </c>
      <c r="G83" s="14">
        <v>398821.31</v>
      </c>
      <c r="H83" s="25">
        <f t="shared" si="15"/>
        <v>0.06728436713768274</v>
      </c>
      <c r="I83" s="15">
        <v>22</v>
      </c>
      <c r="J83" s="14">
        <v>337769.33</v>
      </c>
      <c r="K83" s="25">
        <f t="shared" si="16"/>
        <v>0.05698440639385372</v>
      </c>
      <c r="L83" s="15">
        <v>53</v>
      </c>
      <c r="M83" s="14">
        <v>755390.08</v>
      </c>
      <c r="N83" s="25">
        <f t="shared" si="12"/>
        <v>0.1274403904718219</v>
      </c>
      <c r="O83" s="15">
        <v>116</v>
      </c>
      <c r="P83" s="14">
        <v>441624.43</v>
      </c>
      <c r="Q83" s="25">
        <f t="shared" si="13"/>
        <v>0.07450559822164435</v>
      </c>
      <c r="R83" s="15">
        <v>32</v>
      </c>
      <c r="S83" s="12">
        <v>5927399.29</v>
      </c>
      <c r="T83" s="13">
        <f t="shared" si="17"/>
        <v>1</v>
      </c>
      <c r="U83" s="12">
        <v>25421.68</v>
      </c>
    </row>
    <row r="84" spans="1:21" ht="12.75">
      <c r="A84" s="10">
        <v>4500</v>
      </c>
      <c r="B84" s="11" t="s">
        <v>107</v>
      </c>
      <c r="C84" s="21">
        <v>10215.08</v>
      </c>
      <c r="D84" s="14">
        <v>49659360.51</v>
      </c>
      <c r="E84" s="25">
        <f t="shared" si="14"/>
        <v>0.6945985299234811</v>
      </c>
      <c r="F84" s="15">
        <v>54</v>
      </c>
      <c r="G84" s="14">
        <v>2297794.37</v>
      </c>
      <c r="H84" s="25">
        <f t="shared" si="15"/>
        <v>0.03213985389818004</v>
      </c>
      <c r="I84" s="15">
        <v>131</v>
      </c>
      <c r="J84" s="14">
        <v>4038129.51</v>
      </c>
      <c r="K84" s="25">
        <f t="shared" si="16"/>
        <v>0.05648237900127214</v>
      </c>
      <c r="L84" s="15">
        <v>57</v>
      </c>
      <c r="M84" s="14">
        <v>11548590.2</v>
      </c>
      <c r="N84" s="25">
        <f t="shared" si="12"/>
        <v>0.16153316702484297</v>
      </c>
      <c r="O84" s="15">
        <v>39</v>
      </c>
      <c r="P84" s="14">
        <v>3949741.32</v>
      </c>
      <c r="Q84" s="25">
        <f t="shared" si="13"/>
        <v>0.05524607015222375</v>
      </c>
      <c r="R84" s="15">
        <v>125</v>
      </c>
      <c r="S84" s="12">
        <v>71493615.91</v>
      </c>
      <c r="T84" s="13">
        <f t="shared" si="17"/>
        <v>1.0000000000000002</v>
      </c>
      <c r="U84" s="12">
        <v>2743883.62</v>
      </c>
    </row>
    <row r="85" spans="1:21" ht="12.75">
      <c r="A85" s="10">
        <v>4600</v>
      </c>
      <c r="B85" s="11" t="s">
        <v>109</v>
      </c>
      <c r="C85" s="21">
        <v>2364.98</v>
      </c>
      <c r="D85" s="14">
        <v>12055358.76</v>
      </c>
      <c r="E85" s="25">
        <f t="shared" si="14"/>
        <v>0.652514070473431</v>
      </c>
      <c r="F85" s="15">
        <v>126</v>
      </c>
      <c r="G85" s="14">
        <v>962221.67</v>
      </c>
      <c r="H85" s="25">
        <f t="shared" si="15"/>
        <v>0.05208166684119839</v>
      </c>
      <c r="I85" s="15">
        <v>62</v>
      </c>
      <c r="J85" s="14">
        <v>1215046.91</v>
      </c>
      <c r="K85" s="25">
        <f t="shared" si="16"/>
        <v>0.0657662057881606</v>
      </c>
      <c r="L85" s="15">
        <v>8</v>
      </c>
      <c r="M85" s="14">
        <v>2903687.39</v>
      </c>
      <c r="N85" s="25">
        <f t="shared" si="12"/>
        <v>0.15716636194336475</v>
      </c>
      <c r="O85" s="15">
        <v>47</v>
      </c>
      <c r="P85" s="14">
        <v>1338932.48</v>
      </c>
      <c r="Q85" s="25">
        <f t="shared" si="13"/>
        <v>0.07247169495384521</v>
      </c>
      <c r="R85" s="15">
        <v>43</v>
      </c>
      <c r="S85" s="12">
        <v>18475247.21</v>
      </c>
      <c r="T85" s="13">
        <f t="shared" si="17"/>
        <v>1</v>
      </c>
      <c r="U85" s="12">
        <v>146054.95</v>
      </c>
    </row>
    <row r="86" spans="1:21" ht="12.75">
      <c r="A86" s="10">
        <v>4700</v>
      </c>
      <c r="B86" s="11" t="s">
        <v>111</v>
      </c>
      <c r="C86" s="21">
        <v>3196.15</v>
      </c>
      <c r="D86" s="14">
        <v>14423059.8</v>
      </c>
      <c r="E86" s="25">
        <f t="shared" si="14"/>
        <v>0.6937093296765621</v>
      </c>
      <c r="F86" s="15">
        <v>55</v>
      </c>
      <c r="G86" s="14">
        <v>1093859.1</v>
      </c>
      <c r="H86" s="25">
        <f t="shared" si="15"/>
        <v>0.05261160069665713</v>
      </c>
      <c r="I86" s="15">
        <v>58</v>
      </c>
      <c r="J86" s="14">
        <v>1115127.77</v>
      </c>
      <c r="K86" s="25">
        <f t="shared" si="16"/>
        <v>0.05363456496453127</v>
      </c>
      <c r="L86" s="15">
        <v>72</v>
      </c>
      <c r="M86" s="14">
        <v>2523962.37</v>
      </c>
      <c r="N86" s="25">
        <f t="shared" si="12"/>
        <v>0.1213956170258385</v>
      </c>
      <c r="O86" s="15">
        <v>127</v>
      </c>
      <c r="P86" s="14">
        <v>1635205.93</v>
      </c>
      <c r="Q86" s="25">
        <f t="shared" si="13"/>
        <v>0.07864888763641117</v>
      </c>
      <c r="R86" s="15">
        <v>22</v>
      </c>
      <c r="S86" s="12">
        <v>20791214.97</v>
      </c>
      <c r="T86" s="13">
        <f t="shared" si="17"/>
        <v>1</v>
      </c>
      <c r="U86" s="12">
        <v>436632.74</v>
      </c>
    </row>
    <row r="87" spans="1:21" ht="12.75">
      <c r="A87" s="10">
        <v>5720</v>
      </c>
      <c r="B87" s="11" t="s">
        <v>135</v>
      </c>
      <c r="C87" s="21">
        <v>2818.95</v>
      </c>
      <c r="D87" s="14">
        <v>17182035.82</v>
      </c>
      <c r="E87" s="25">
        <f t="shared" si="14"/>
        <v>0.6698363306172531</v>
      </c>
      <c r="F87" s="15">
        <v>107</v>
      </c>
      <c r="G87" s="14">
        <v>1113699.12</v>
      </c>
      <c r="H87" s="25">
        <f t="shared" si="15"/>
        <v>0.043417214337553627</v>
      </c>
      <c r="I87" s="15">
        <v>93</v>
      </c>
      <c r="J87" s="14">
        <v>1522702</v>
      </c>
      <c r="K87" s="25">
        <f t="shared" si="16"/>
        <v>0.05936206459983696</v>
      </c>
      <c r="L87" s="15">
        <v>36</v>
      </c>
      <c r="M87" s="14">
        <v>3622144.5</v>
      </c>
      <c r="N87" s="25">
        <f aca="true" t="shared" si="18" ref="N87:N153">M87/S87</f>
        <v>0.14120817848728387</v>
      </c>
      <c r="O87" s="15">
        <v>73</v>
      </c>
      <c r="P87" s="14">
        <v>2210514.26</v>
      </c>
      <c r="Q87" s="25">
        <f aca="true" t="shared" si="19" ref="Q87:Q153">P87/S87</f>
        <v>0.08617621195807242</v>
      </c>
      <c r="R87" s="15">
        <v>12</v>
      </c>
      <c r="S87" s="12">
        <v>25651095.7</v>
      </c>
      <c r="T87" s="13">
        <f t="shared" si="17"/>
        <v>1</v>
      </c>
      <c r="U87" s="12">
        <v>170834.69</v>
      </c>
    </row>
    <row r="88" spans="1:21" ht="12.75">
      <c r="A88" s="10">
        <v>3820</v>
      </c>
      <c r="B88" s="11" t="s">
        <v>95</v>
      </c>
      <c r="C88" s="21">
        <v>6155.66</v>
      </c>
      <c r="D88" s="14">
        <v>38694088.45</v>
      </c>
      <c r="E88" s="25">
        <f t="shared" si="14"/>
        <v>0.7110980448415161</v>
      </c>
      <c r="F88" s="15">
        <v>29</v>
      </c>
      <c r="G88" s="14">
        <v>1907464.44</v>
      </c>
      <c r="H88" s="25">
        <f t="shared" si="15"/>
        <v>0.035054301269855016</v>
      </c>
      <c r="I88" s="15">
        <v>126</v>
      </c>
      <c r="J88" s="14">
        <v>3070337.74</v>
      </c>
      <c r="K88" s="25">
        <f t="shared" si="16"/>
        <v>0.056424928235184184</v>
      </c>
      <c r="L88" s="15">
        <v>58</v>
      </c>
      <c r="M88" s="14">
        <v>7233853.46</v>
      </c>
      <c r="N88" s="25">
        <f t="shared" si="18"/>
        <v>0.13293966231361204</v>
      </c>
      <c r="O88" s="15">
        <v>100</v>
      </c>
      <c r="P88" s="14">
        <v>3508817.63</v>
      </c>
      <c r="Q88" s="25">
        <f t="shared" si="19"/>
        <v>0.06448306333983278</v>
      </c>
      <c r="R88" s="15">
        <v>84</v>
      </c>
      <c r="S88" s="12">
        <v>54414561.72</v>
      </c>
      <c r="T88" s="13">
        <f t="shared" si="17"/>
        <v>1</v>
      </c>
      <c r="U88" s="12">
        <v>98730.47</v>
      </c>
    </row>
    <row r="89" spans="1:21" ht="12.75">
      <c r="A89" s="10">
        <v>4800</v>
      </c>
      <c r="B89" s="11" t="s">
        <v>113</v>
      </c>
      <c r="C89" s="21">
        <v>2341.34</v>
      </c>
      <c r="D89" s="14">
        <v>12556699.49</v>
      </c>
      <c r="E89" s="25">
        <f t="shared" si="14"/>
        <v>0.7166392732068113</v>
      </c>
      <c r="F89" s="15">
        <v>21</v>
      </c>
      <c r="G89" s="14">
        <v>694888.37</v>
      </c>
      <c r="H89" s="25">
        <f t="shared" si="15"/>
        <v>0.039658852776818805</v>
      </c>
      <c r="I89" s="15">
        <v>104</v>
      </c>
      <c r="J89" s="14">
        <v>865499.02</v>
      </c>
      <c r="K89" s="25">
        <f t="shared" si="16"/>
        <v>0.04939598890201739</v>
      </c>
      <c r="L89" s="15">
        <v>99</v>
      </c>
      <c r="M89" s="14">
        <v>2394005.49</v>
      </c>
      <c r="N89" s="25">
        <f t="shared" si="18"/>
        <v>0.13663131428549594</v>
      </c>
      <c r="O89" s="15">
        <v>86</v>
      </c>
      <c r="P89" s="14">
        <v>1010553.4</v>
      </c>
      <c r="Q89" s="25">
        <f t="shared" si="19"/>
        <v>0.05767457082885657</v>
      </c>
      <c r="R89" s="15">
        <v>108</v>
      </c>
      <c r="S89" s="12">
        <v>17521645.77</v>
      </c>
      <c r="T89" s="13">
        <f t="shared" si="17"/>
        <v>0.9999999999999999</v>
      </c>
      <c r="U89" s="12">
        <v>256588.06</v>
      </c>
    </row>
    <row r="90" spans="1:21" ht="12.75">
      <c r="A90" s="10">
        <v>4900</v>
      </c>
      <c r="B90" s="11" t="s">
        <v>116</v>
      </c>
      <c r="C90" s="21">
        <v>457.31</v>
      </c>
      <c r="D90" s="14">
        <v>3093042.87</v>
      </c>
      <c r="E90" s="25">
        <f t="shared" si="14"/>
        <v>0.6507213621787082</v>
      </c>
      <c r="F90" s="15">
        <v>128</v>
      </c>
      <c r="G90" s="14">
        <v>490299.81</v>
      </c>
      <c r="H90" s="25">
        <f t="shared" si="15"/>
        <v>0.10315038415201849</v>
      </c>
      <c r="I90" s="15">
        <v>5</v>
      </c>
      <c r="J90" s="14">
        <v>213367.78</v>
      </c>
      <c r="K90" s="25">
        <f t="shared" si="16"/>
        <v>0.04488879665823931</v>
      </c>
      <c r="L90" s="15">
        <v>121</v>
      </c>
      <c r="M90" s="14">
        <v>640914.98</v>
      </c>
      <c r="N90" s="25">
        <f t="shared" si="18"/>
        <v>0.13483714463561233</v>
      </c>
      <c r="O90" s="15">
        <v>93</v>
      </c>
      <c r="P90" s="14">
        <v>315626.95</v>
      </c>
      <c r="Q90" s="25">
        <f t="shared" si="19"/>
        <v>0.06640231237542175</v>
      </c>
      <c r="R90" s="15">
        <v>74</v>
      </c>
      <c r="S90" s="12">
        <v>4753252.39</v>
      </c>
      <c r="T90" s="13">
        <f t="shared" si="17"/>
        <v>1.0000000000000002</v>
      </c>
      <c r="U90" s="12">
        <v>30681</v>
      </c>
    </row>
    <row r="91" spans="1:21" ht="12.75">
      <c r="A91" s="10">
        <v>3020</v>
      </c>
      <c r="B91" s="11" t="s">
        <v>80</v>
      </c>
      <c r="C91" s="21">
        <v>3197.1</v>
      </c>
      <c r="D91" s="14">
        <v>21543552.5</v>
      </c>
      <c r="E91" s="25">
        <f t="shared" si="14"/>
        <v>0.6052452648793462</v>
      </c>
      <c r="F91" s="15">
        <v>147</v>
      </c>
      <c r="G91" s="14">
        <v>1399624.01</v>
      </c>
      <c r="H91" s="25">
        <f t="shared" si="15"/>
        <v>0.039321082475322615</v>
      </c>
      <c r="I91" s="15">
        <v>107</v>
      </c>
      <c r="J91" s="14">
        <v>1729438.2</v>
      </c>
      <c r="K91" s="25">
        <f t="shared" si="16"/>
        <v>0.04858689306006796</v>
      </c>
      <c r="L91" s="15">
        <v>104</v>
      </c>
      <c r="M91" s="14">
        <v>9158869.45</v>
      </c>
      <c r="N91" s="25">
        <f t="shared" si="18"/>
        <v>0.2573095763226887</v>
      </c>
      <c r="O91" s="15">
        <v>3</v>
      </c>
      <c r="P91" s="14">
        <v>1763263.54</v>
      </c>
      <c r="Q91" s="25">
        <f t="shared" si="19"/>
        <v>0.04953718326257443</v>
      </c>
      <c r="R91" s="15">
        <v>143</v>
      </c>
      <c r="S91" s="12">
        <v>35594747.7</v>
      </c>
      <c r="T91" s="13">
        <f t="shared" si="17"/>
        <v>0.9999999999999998</v>
      </c>
      <c r="U91" s="12">
        <v>100142.39</v>
      </c>
    </row>
    <row r="92" spans="1:21" ht="12.75">
      <c r="A92" s="10" t="s">
        <v>12</v>
      </c>
      <c r="B92" s="11" t="s">
        <v>37</v>
      </c>
      <c r="C92" s="21">
        <v>658.33</v>
      </c>
      <c r="D92" s="14">
        <v>3581919.95</v>
      </c>
      <c r="E92" s="25">
        <f t="shared" si="14"/>
        <v>0.648534696078941</v>
      </c>
      <c r="F92" s="15">
        <v>133</v>
      </c>
      <c r="G92" s="14">
        <v>544985.15</v>
      </c>
      <c r="H92" s="25">
        <f t="shared" si="15"/>
        <v>0.09867383513771324</v>
      </c>
      <c r="I92" s="15">
        <v>6</v>
      </c>
      <c r="J92" s="14">
        <v>230866.93</v>
      </c>
      <c r="K92" s="25">
        <f t="shared" si="16"/>
        <v>0.04180026811660828</v>
      </c>
      <c r="L92" s="15">
        <v>133</v>
      </c>
      <c r="M92" s="14">
        <v>733243.31</v>
      </c>
      <c r="N92" s="25">
        <f t="shared" si="18"/>
        <v>0.13275945131123512</v>
      </c>
      <c r="O92" s="15">
        <v>102</v>
      </c>
      <c r="P92" s="14">
        <v>432081.53</v>
      </c>
      <c r="Q92" s="25">
        <f t="shared" si="19"/>
        <v>0.07823174935550244</v>
      </c>
      <c r="R92" s="15">
        <v>24</v>
      </c>
      <c r="S92" s="12">
        <v>5523096.87</v>
      </c>
      <c r="T92" s="13">
        <f t="shared" si="17"/>
        <v>1</v>
      </c>
      <c r="U92" s="12">
        <v>213097.24</v>
      </c>
    </row>
    <row r="93" spans="1:21" ht="12.75">
      <c r="A93" s="10" t="s">
        <v>0</v>
      </c>
      <c r="B93" s="11" t="s">
        <v>25</v>
      </c>
      <c r="C93" s="21">
        <v>4183.55</v>
      </c>
      <c r="D93" s="14">
        <v>23977955.72</v>
      </c>
      <c r="E93" s="25">
        <f t="shared" si="14"/>
        <v>0.6720791584490311</v>
      </c>
      <c r="F93" s="15">
        <v>105</v>
      </c>
      <c r="G93" s="14">
        <v>1652056.38</v>
      </c>
      <c r="H93" s="25">
        <f t="shared" si="15"/>
        <v>0.046305559762738306</v>
      </c>
      <c r="I93" s="15">
        <v>83</v>
      </c>
      <c r="J93" s="14">
        <v>2190278.42</v>
      </c>
      <c r="K93" s="25">
        <f t="shared" si="16"/>
        <v>0.06139140861182112</v>
      </c>
      <c r="L93" s="15">
        <v>20</v>
      </c>
      <c r="M93" s="14">
        <v>5241725.33</v>
      </c>
      <c r="N93" s="25">
        <f t="shared" si="18"/>
        <v>0.14692054609430108</v>
      </c>
      <c r="O93" s="15">
        <v>62</v>
      </c>
      <c r="P93" s="14">
        <v>2615263.26</v>
      </c>
      <c r="Q93" s="25">
        <f t="shared" si="19"/>
        <v>0.07330332708210831</v>
      </c>
      <c r="R93" s="15">
        <v>38</v>
      </c>
      <c r="S93" s="12">
        <v>35677279.11</v>
      </c>
      <c r="T93" s="13">
        <f t="shared" si="17"/>
        <v>0.9999999999999999</v>
      </c>
      <c r="U93" s="12">
        <v>68141.45</v>
      </c>
    </row>
    <row r="94" spans="1:21" ht="12.75">
      <c r="A94" s="10">
        <v>5000</v>
      </c>
      <c r="B94" s="11" t="s">
        <v>118</v>
      </c>
      <c r="C94" s="21">
        <v>2838.7</v>
      </c>
      <c r="D94" s="14">
        <v>13589184.97</v>
      </c>
      <c r="E94" s="25">
        <f t="shared" si="14"/>
        <v>0.7238886124514398</v>
      </c>
      <c r="F94" s="15">
        <v>13</v>
      </c>
      <c r="G94" s="14">
        <v>851933.63</v>
      </c>
      <c r="H94" s="25">
        <f t="shared" si="15"/>
        <v>0.04538204864256978</v>
      </c>
      <c r="I94" s="15">
        <v>84</v>
      </c>
      <c r="J94" s="14">
        <v>702571.71</v>
      </c>
      <c r="K94" s="25">
        <f t="shared" si="16"/>
        <v>0.03742561908034248</v>
      </c>
      <c r="L94" s="15">
        <v>143</v>
      </c>
      <c r="M94" s="14">
        <v>2227472.89</v>
      </c>
      <c r="N94" s="25">
        <f t="shared" si="18"/>
        <v>0.1186562890397759</v>
      </c>
      <c r="O94" s="15">
        <v>131</v>
      </c>
      <c r="P94" s="14">
        <v>1401317.45</v>
      </c>
      <c r="Q94" s="25">
        <f t="shared" si="19"/>
        <v>0.0746474307858722</v>
      </c>
      <c r="R94" s="15">
        <v>31</v>
      </c>
      <c r="S94" s="12">
        <v>18772480.65</v>
      </c>
      <c r="T94" s="13">
        <f t="shared" si="17"/>
        <v>1</v>
      </c>
      <c r="U94" s="12">
        <v>186347.65</v>
      </c>
    </row>
    <row r="95" spans="1:21" ht="12.75">
      <c r="A95" s="10">
        <v>4111</v>
      </c>
      <c r="B95" s="11" t="s">
        <v>99</v>
      </c>
      <c r="C95" s="21">
        <v>1320</v>
      </c>
      <c r="D95" s="14">
        <v>6733650.47</v>
      </c>
      <c r="E95" s="25">
        <f t="shared" si="14"/>
        <v>0.7105478946940035</v>
      </c>
      <c r="F95" s="15">
        <v>30</v>
      </c>
      <c r="G95" s="14">
        <v>375912.09</v>
      </c>
      <c r="H95" s="25">
        <f t="shared" si="15"/>
        <v>0.03966697489415764</v>
      </c>
      <c r="I95" s="15">
        <v>103</v>
      </c>
      <c r="J95" s="14">
        <v>377976.22</v>
      </c>
      <c r="K95" s="25">
        <f t="shared" si="16"/>
        <v>0.03988478590653629</v>
      </c>
      <c r="L95" s="15">
        <v>139</v>
      </c>
      <c r="M95" s="14">
        <v>1327609.37</v>
      </c>
      <c r="N95" s="25">
        <f t="shared" si="18"/>
        <v>0.1400919229520882</v>
      </c>
      <c r="O95" s="15">
        <v>76</v>
      </c>
      <c r="P95" s="14">
        <v>661553.59</v>
      </c>
      <c r="Q95" s="25">
        <f t="shared" si="19"/>
        <v>0.06980842155321436</v>
      </c>
      <c r="R95" s="15">
        <v>51</v>
      </c>
      <c r="S95" s="12">
        <v>9476701.74</v>
      </c>
      <c r="T95" s="13">
        <f t="shared" si="17"/>
        <v>0.9999999999999999</v>
      </c>
      <c r="U95" s="12">
        <v>124448.18</v>
      </c>
    </row>
    <row r="96" spans="1:21" ht="12.75">
      <c r="A96" s="10">
        <v>7320</v>
      </c>
      <c r="B96" s="11" t="s">
        <v>162</v>
      </c>
      <c r="C96" s="21">
        <v>2031.22</v>
      </c>
      <c r="D96" s="14">
        <v>10653670.65</v>
      </c>
      <c r="E96" s="25">
        <f t="shared" si="14"/>
        <v>0.6884711730063116</v>
      </c>
      <c r="F96" s="15">
        <v>71</v>
      </c>
      <c r="G96" s="14">
        <v>862890.44</v>
      </c>
      <c r="H96" s="25">
        <f t="shared" si="15"/>
        <v>0.055762489091281627</v>
      </c>
      <c r="I96" s="15">
        <v>49</v>
      </c>
      <c r="J96" s="14">
        <v>932346.63</v>
      </c>
      <c r="K96" s="25">
        <f t="shared" si="16"/>
        <v>0.06025095003331848</v>
      </c>
      <c r="L96" s="15">
        <v>31</v>
      </c>
      <c r="M96" s="14">
        <v>1842124.99</v>
      </c>
      <c r="N96" s="25">
        <f t="shared" si="18"/>
        <v>0.11904347284187351</v>
      </c>
      <c r="O96" s="15">
        <v>130</v>
      </c>
      <c r="P96" s="14">
        <v>1183356.15</v>
      </c>
      <c r="Q96" s="25">
        <f t="shared" si="19"/>
        <v>0.07647191502721484</v>
      </c>
      <c r="R96" s="15">
        <v>27</v>
      </c>
      <c r="S96" s="12">
        <v>15474388.86</v>
      </c>
      <c r="T96" s="13">
        <f t="shared" si="17"/>
        <v>1</v>
      </c>
      <c r="U96" s="12">
        <v>84187.39</v>
      </c>
    </row>
    <row r="97" spans="1:21" ht="12.75">
      <c r="A97" s="10">
        <v>5100</v>
      </c>
      <c r="B97" s="11" t="s">
        <v>120</v>
      </c>
      <c r="C97" s="21">
        <v>1767.38</v>
      </c>
      <c r="D97" s="14">
        <v>8760233.49</v>
      </c>
      <c r="E97" s="25">
        <f t="shared" si="14"/>
        <v>0.6409198821399067</v>
      </c>
      <c r="F97" s="15">
        <v>137</v>
      </c>
      <c r="G97" s="14">
        <v>595825.32</v>
      </c>
      <c r="H97" s="25">
        <f t="shared" si="15"/>
        <v>0.04359202232523738</v>
      </c>
      <c r="I97" s="15">
        <v>91</v>
      </c>
      <c r="J97" s="14">
        <v>844986.75</v>
      </c>
      <c r="K97" s="25">
        <f t="shared" si="16"/>
        <v>0.06182127552170791</v>
      </c>
      <c r="L97" s="15">
        <v>17</v>
      </c>
      <c r="M97" s="14">
        <v>2247306.49</v>
      </c>
      <c r="N97" s="25">
        <f t="shared" si="18"/>
        <v>0.16441838135333167</v>
      </c>
      <c r="O97" s="15">
        <v>34</v>
      </c>
      <c r="P97" s="14">
        <v>1219867.23</v>
      </c>
      <c r="Q97" s="25">
        <f t="shared" si="19"/>
        <v>0.08924843865981641</v>
      </c>
      <c r="R97" s="15">
        <v>7</v>
      </c>
      <c r="S97" s="12">
        <v>13668219.28</v>
      </c>
      <c r="T97" s="13">
        <f t="shared" si="17"/>
        <v>1</v>
      </c>
      <c r="U97" s="12">
        <v>144039.14</v>
      </c>
    </row>
    <row r="98" spans="1:21" ht="12.75">
      <c r="A98" s="10">
        <v>5130</v>
      </c>
      <c r="B98" s="11" t="s">
        <v>121</v>
      </c>
      <c r="C98" s="21">
        <v>1015.09</v>
      </c>
      <c r="D98" s="14">
        <v>6180709.88</v>
      </c>
      <c r="E98" s="25">
        <f t="shared" si="14"/>
        <v>0.6925485550784144</v>
      </c>
      <c r="F98" s="15">
        <v>57</v>
      </c>
      <c r="G98" s="14">
        <v>612374.17</v>
      </c>
      <c r="H98" s="25">
        <f t="shared" si="15"/>
        <v>0.06861652703893671</v>
      </c>
      <c r="I98" s="15">
        <v>21</v>
      </c>
      <c r="J98" s="14">
        <v>452089.28</v>
      </c>
      <c r="K98" s="25">
        <f t="shared" si="16"/>
        <v>0.05065660477667344</v>
      </c>
      <c r="L98" s="15">
        <v>92</v>
      </c>
      <c r="M98" s="14">
        <v>1165103.68</v>
      </c>
      <c r="N98" s="25">
        <f t="shared" si="18"/>
        <v>0.13054986979918612</v>
      </c>
      <c r="O98" s="15">
        <v>107</v>
      </c>
      <c r="P98" s="14">
        <v>514310.06</v>
      </c>
      <c r="Q98" s="25">
        <f t="shared" si="19"/>
        <v>0.05762844330678932</v>
      </c>
      <c r="R98" s="15">
        <v>109</v>
      </c>
      <c r="S98" s="12">
        <v>8924587.07</v>
      </c>
      <c r="T98" s="13">
        <f t="shared" si="17"/>
        <v>1</v>
      </c>
      <c r="U98" s="12">
        <v>132433.19</v>
      </c>
    </row>
    <row r="99" spans="1:21" ht="12.75">
      <c r="A99" s="10" t="s">
        <v>9</v>
      </c>
      <c r="B99" s="11" t="s">
        <v>34</v>
      </c>
      <c r="C99" s="21">
        <v>770.76</v>
      </c>
      <c r="D99" s="14">
        <v>6024550.99</v>
      </c>
      <c r="E99" s="25">
        <f t="shared" si="14"/>
        <v>0.7061576331846301</v>
      </c>
      <c r="F99" s="15">
        <v>35</v>
      </c>
      <c r="G99" s="14">
        <v>630001.46</v>
      </c>
      <c r="H99" s="25">
        <f t="shared" si="15"/>
        <v>0.07384456379154347</v>
      </c>
      <c r="I99" s="15">
        <v>14</v>
      </c>
      <c r="J99" s="14">
        <v>326415.11</v>
      </c>
      <c r="K99" s="25">
        <f t="shared" si="16"/>
        <v>0.038260199290520186</v>
      </c>
      <c r="L99" s="15">
        <v>142</v>
      </c>
      <c r="M99" s="14">
        <v>956458.67</v>
      </c>
      <c r="N99" s="25">
        <f t="shared" si="18"/>
        <v>0.11210969776290651</v>
      </c>
      <c r="O99" s="15">
        <v>143</v>
      </c>
      <c r="P99" s="14">
        <v>594027.24</v>
      </c>
      <c r="Q99" s="25">
        <f t="shared" si="19"/>
        <v>0.06962790597039967</v>
      </c>
      <c r="R99" s="15">
        <v>52</v>
      </c>
      <c r="S99" s="12">
        <v>8531453.47</v>
      </c>
      <c r="T99" s="13">
        <f t="shared" si="17"/>
        <v>0.9999999999999999</v>
      </c>
      <c r="U99" s="12">
        <v>377372.66</v>
      </c>
    </row>
    <row r="100" spans="1:21" ht="12.75">
      <c r="A100" s="10">
        <v>5411</v>
      </c>
      <c r="B100" s="11" t="s">
        <v>126</v>
      </c>
      <c r="C100" s="21">
        <v>1719.95</v>
      </c>
      <c r="D100" s="14">
        <v>9679534.56</v>
      </c>
      <c r="E100" s="25">
        <f aca="true" t="shared" si="20" ref="E100:E131">D100/S100</f>
        <v>0.6831000003467887</v>
      </c>
      <c r="F100" s="15">
        <v>81</v>
      </c>
      <c r="G100" s="14">
        <v>1018647.17</v>
      </c>
      <c r="H100" s="25">
        <f aca="true" t="shared" si="21" ref="H100:H131">G100/S100</f>
        <v>0.07188753528044177</v>
      </c>
      <c r="I100" s="15">
        <v>18</v>
      </c>
      <c r="J100" s="14">
        <v>586483.97</v>
      </c>
      <c r="K100" s="25">
        <f aca="true" t="shared" si="22" ref="K100:K131">J100/S100</f>
        <v>0.041389097546688854</v>
      </c>
      <c r="L100" s="15">
        <v>134</v>
      </c>
      <c r="M100" s="14">
        <v>1903207.61</v>
      </c>
      <c r="N100" s="25">
        <f t="shared" si="18"/>
        <v>0.13431235882182863</v>
      </c>
      <c r="O100" s="15">
        <v>95</v>
      </c>
      <c r="P100" s="14">
        <v>982137.75</v>
      </c>
      <c r="Q100" s="25">
        <f t="shared" si="19"/>
        <v>0.06931100800425204</v>
      </c>
      <c r="R100" s="15">
        <v>54</v>
      </c>
      <c r="S100" s="12">
        <v>14170011.06</v>
      </c>
      <c r="T100" s="13">
        <f aca="true" t="shared" si="23" ref="T100:T131">E100+H100+K100+N100+Q100</f>
        <v>1</v>
      </c>
      <c r="U100" s="12">
        <v>77776.5</v>
      </c>
    </row>
    <row r="101" spans="1:21" ht="12.75">
      <c r="A101" s="10">
        <v>5711</v>
      </c>
      <c r="B101" s="11" t="s">
        <v>133</v>
      </c>
      <c r="C101" s="21">
        <v>1875.39</v>
      </c>
      <c r="D101" s="14">
        <v>7690332.7</v>
      </c>
      <c r="E101" s="25">
        <f t="shared" si="20"/>
        <v>0.7268342784581929</v>
      </c>
      <c r="F101" s="15">
        <v>9</v>
      </c>
      <c r="G101" s="14">
        <v>449790.99</v>
      </c>
      <c r="H101" s="25">
        <f t="shared" si="21"/>
        <v>0.04251097090684338</v>
      </c>
      <c r="I101" s="15">
        <v>95</v>
      </c>
      <c r="J101" s="14">
        <v>448972.36</v>
      </c>
      <c r="K101" s="25">
        <f t="shared" si="22"/>
        <v>0.042433599957030735</v>
      </c>
      <c r="L101" s="15">
        <v>130</v>
      </c>
      <c r="M101" s="14">
        <v>1323362.32</v>
      </c>
      <c r="N101" s="25">
        <f t="shared" si="18"/>
        <v>0.1250745753816295</v>
      </c>
      <c r="O101" s="15">
        <v>121</v>
      </c>
      <c r="P101" s="14">
        <v>668127.78</v>
      </c>
      <c r="Q101" s="25">
        <f t="shared" si="19"/>
        <v>0.06314657529630341</v>
      </c>
      <c r="R101" s="15">
        <v>91</v>
      </c>
      <c r="S101" s="12">
        <v>10580586.15</v>
      </c>
      <c r="T101" s="13">
        <f t="shared" si="23"/>
        <v>1</v>
      </c>
      <c r="U101" s="12">
        <v>272046.57</v>
      </c>
    </row>
    <row r="102" spans="1:21" ht="12.75">
      <c r="A102" s="10">
        <v>7011</v>
      </c>
      <c r="B102" s="11" t="s">
        <v>157</v>
      </c>
      <c r="C102" s="21">
        <v>1304.14</v>
      </c>
      <c r="D102" s="14">
        <v>6377731.34</v>
      </c>
      <c r="E102" s="25">
        <f t="shared" si="20"/>
        <v>0.6712417045165195</v>
      </c>
      <c r="F102" s="15">
        <v>106</v>
      </c>
      <c r="G102" s="14">
        <v>367726.92</v>
      </c>
      <c r="H102" s="25">
        <f t="shared" si="21"/>
        <v>0.038702421193146375</v>
      </c>
      <c r="I102" s="15">
        <v>110</v>
      </c>
      <c r="J102" s="14">
        <v>689184.71</v>
      </c>
      <c r="K102" s="25">
        <f t="shared" si="22"/>
        <v>0.0725351217862876</v>
      </c>
      <c r="L102" s="15">
        <v>2</v>
      </c>
      <c r="M102" s="14">
        <v>1303482.62</v>
      </c>
      <c r="N102" s="25">
        <f t="shared" si="18"/>
        <v>0.13718857835370324</v>
      </c>
      <c r="O102" s="15">
        <v>84</v>
      </c>
      <c r="P102" s="14">
        <v>763267.57</v>
      </c>
      <c r="Q102" s="25">
        <f t="shared" si="19"/>
        <v>0.08033217415034323</v>
      </c>
      <c r="R102" s="15">
        <v>20</v>
      </c>
      <c r="S102" s="12">
        <v>9501393.16</v>
      </c>
      <c r="T102" s="13">
        <f t="shared" si="23"/>
        <v>1</v>
      </c>
      <c r="U102" s="12">
        <v>184163.39</v>
      </c>
    </row>
    <row r="103" spans="1:21" ht="12.75">
      <c r="A103" s="10">
        <v>5200</v>
      </c>
      <c r="B103" s="11" t="s">
        <v>123</v>
      </c>
      <c r="C103" s="21">
        <v>1983.02</v>
      </c>
      <c r="D103" s="14">
        <v>11719105.13</v>
      </c>
      <c r="E103" s="25">
        <f t="shared" si="20"/>
        <v>0.6557459691755079</v>
      </c>
      <c r="F103" s="15">
        <v>124</v>
      </c>
      <c r="G103" s="14">
        <v>884812.04</v>
      </c>
      <c r="H103" s="25">
        <f t="shared" si="21"/>
        <v>0.04950991754674687</v>
      </c>
      <c r="I103" s="15">
        <v>69</v>
      </c>
      <c r="J103" s="14">
        <v>882712.68</v>
      </c>
      <c r="K103" s="25">
        <f t="shared" si="22"/>
        <v>0.04939244724141407</v>
      </c>
      <c r="L103" s="15">
        <v>100</v>
      </c>
      <c r="M103" s="14">
        <v>3213859.3</v>
      </c>
      <c r="N103" s="25">
        <f t="shared" si="18"/>
        <v>0.1798324409666098</v>
      </c>
      <c r="O103" s="15">
        <v>21</v>
      </c>
      <c r="P103" s="14">
        <v>1170920.94</v>
      </c>
      <c r="Q103" s="25">
        <f t="shared" si="19"/>
        <v>0.0655192250697214</v>
      </c>
      <c r="R103" s="15">
        <v>78</v>
      </c>
      <c r="S103" s="12">
        <v>17871410.09</v>
      </c>
      <c r="T103" s="13">
        <f t="shared" si="23"/>
        <v>1</v>
      </c>
      <c r="U103" s="12">
        <v>217860.6</v>
      </c>
    </row>
    <row r="104" spans="1:21" ht="12.75">
      <c r="A104" s="10">
        <v>3021</v>
      </c>
      <c r="B104" s="11" t="s">
        <v>81</v>
      </c>
      <c r="C104" s="21">
        <v>4711.3</v>
      </c>
      <c r="D104" s="14">
        <v>24970921.43</v>
      </c>
      <c r="E104" s="25">
        <f t="shared" si="20"/>
        <v>0.6881683213387183</v>
      </c>
      <c r="F104" s="15">
        <v>72</v>
      </c>
      <c r="G104" s="14">
        <v>1139962.23</v>
      </c>
      <c r="H104" s="25">
        <f t="shared" si="21"/>
        <v>0.03141597703583988</v>
      </c>
      <c r="I104" s="15">
        <v>132</v>
      </c>
      <c r="J104" s="14">
        <v>2063849.54</v>
      </c>
      <c r="K104" s="25">
        <f t="shared" si="22"/>
        <v>0.056877191232966286</v>
      </c>
      <c r="L104" s="15">
        <v>54</v>
      </c>
      <c r="M104" s="14">
        <v>6708125.11</v>
      </c>
      <c r="N104" s="25">
        <f t="shared" si="18"/>
        <v>0.18486779549643576</v>
      </c>
      <c r="O104" s="15">
        <v>17</v>
      </c>
      <c r="P104" s="14">
        <v>1403208.13</v>
      </c>
      <c r="Q104" s="25">
        <f t="shared" si="19"/>
        <v>0.038670714896039855</v>
      </c>
      <c r="R104" s="15">
        <v>150</v>
      </c>
      <c r="S104" s="12">
        <v>36286066.44</v>
      </c>
      <c r="T104" s="13">
        <f t="shared" si="23"/>
        <v>1</v>
      </c>
      <c r="U104" s="12">
        <v>202843.9</v>
      </c>
    </row>
    <row r="105" spans="1:21" ht="12.75">
      <c r="A105" s="10" t="s">
        <v>17</v>
      </c>
      <c r="B105" s="11" t="s">
        <v>42</v>
      </c>
      <c r="C105" s="21">
        <v>793.68</v>
      </c>
      <c r="D105" s="14">
        <v>5170032.84</v>
      </c>
      <c r="E105" s="25">
        <f t="shared" si="20"/>
        <v>0.7327471686127689</v>
      </c>
      <c r="F105" s="15">
        <v>7</v>
      </c>
      <c r="G105" s="14">
        <v>444348.44</v>
      </c>
      <c r="H105" s="25">
        <f t="shared" si="21"/>
        <v>0.0629773681065246</v>
      </c>
      <c r="I105" s="15">
        <v>33</v>
      </c>
      <c r="J105" s="14">
        <v>290882.47</v>
      </c>
      <c r="K105" s="25">
        <f t="shared" si="22"/>
        <v>0.041226683250930506</v>
      </c>
      <c r="L105" s="15">
        <v>135</v>
      </c>
      <c r="M105" s="14">
        <v>770054.83</v>
      </c>
      <c r="N105" s="25">
        <f t="shared" si="18"/>
        <v>0.10913963485753933</v>
      </c>
      <c r="O105" s="15">
        <v>146</v>
      </c>
      <c r="P105" s="14">
        <v>380365.92</v>
      </c>
      <c r="Q105" s="25">
        <f t="shared" si="19"/>
        <v>0.053909145172236654</v>
      </c>
      <c r="R105" s="15">
        <v>130</v>
      </c>
      <c r="S105" s="12">
        <v>7055684.5</v>
      </c>
      <c r="T105" s="13">
        <f t="shared" si="23"/>
        <v>1</v>
      </c>
      <c r="U105" s="12">
        <v>69797.85</v>
      </c>
    </row>
    <row r="106" spans="1:21" ht="12.75">
      <c r="A106" s="10">
        <v>5300</v>
      </c>
      <c r="B106" s="11" t="s">
        <v>124</v>
      </c>
      <c r="C106" s="21">
        <v>799.1</v>
      </c>
      <c r="D106" s="14">
        <v>6142426.25</v>
      </c>
      <c r="E106" s="25">
        <f t="shared" si="20"/>
        <v>0.6013976998911688</v>
      </c>
      <c r="F106" s="15">
        <v>148</v>
      </c>
      <c r="G106" s="14">
        <v>826958.23</v>
      </c>
      <c r="H106" s="25">
        <f t="shared" si="21"/>
        <v>0.08096650365611993</v>
      </c>
      <c r="I106" s="15">
        <v>11</v>
      </c>
      <c r="J106" s="14">
        <v>546905.44</v>
      </c>
      <c r="K106" s="25">
        <f t="shared" si="22"/>
        <v>0.053546865731431054</v>
      </c>
      <c r="L106" s="15">
        <v>73</v>
      </c>
      <c r="M106" s="14">
        <v>2134200.11</v>
      </c>
      <c r="N106" s="25">
        <f t="shared" si="18"/>
        <v>0.20895701226554886</v>
      </c>
      <c r="O106" s="15">
        <v>9</v>
      </c>
      <c r="P106" s="14">
        <v>563094.51</v>
      </c>
      <c r="Q106" s="25">
        <f t="shared" si="19"/>
        <v>0.05513191845573151</v>
      </c>
      <c r="R106" s="15">
        <v>126</v>
      </c>
      <c r="S106" s="12">
        <v>10213584.54</v>
      </c>
      <c r="T106" s="13">
        <f t="shared" si="23"/>
        <v>1</v>
      </c>
      <c r="U106" s="12">
        <v>167166.4</v>
      </c>
    </row>
    <row r="107" spans="1:21" ht="12.75">
      <c r="A107" s="10">
        <v>3620</v>
      </c>
      <c r="B107" s="11" t="s">
        <v>91</v>
      </c>
      <c r="C107" s="21">
        <v>3067.58</v>
      </c>
      <c r="D107" s="14">
        <v>17290187.03</v>
      </c>
      <c r="E107" s="25">
        <f t="shared" si="20"/>
        <v>0.7202855144067715</v>
      </c>
      <c r="F107" s="15">
        <v>17</v>
      </c>
      <c r="G107" s="14">
        <v>857908.33</v>
      </c>
      <c r="H107" s="25">
        <f t="shared" si="21"/>
        <v>0.0357392862041183</v>
      </c>
      <c r="I107" s="15">
        <v>120</v>
      </c>
      <c r="J107" s="14">
        <v>1254530.91</v>
      </c>
      <c r="K107" s="25">
        <f t="shared" si="22"/>
        <v>0.05226203975010125</v>
      </c>
      <c r="L107" s="15">
        <v>83</v>
      </c>
      <c r="M107" s="14">
        <v>3238684.49</v>
      </c>
      <c r="N107" s="25">
        <f t="shared" si="18"/>
        <v>0.13491916078370395</v>
      </c>
      <c r="O107" s="15">
        <v>92</v>
      </c>
      <c r="P107" s="14">
        <v>1363318.91</v>
      </c>
      <c r="Q107" s="25">
        <f t="shared" si="19"/>
        <v>0.05679399885530497</v>
      </c>
      <c r="R107" s="15">
        <v>116</v>
      </c>
      <c r="S107" s="12">
        <v>24004629.67</v>
      </c>
      <c r="T107" s="13">
        <f t="shared" si="23"/>
        <v>0.9999999999999999</v>
      </c>
      <c r="U107" s="12">
        <v>578552.52</v>
      </c>
    </row>
    <row r="108" spans="1:21" ht="12.75">
      <c r="A108" s="10">
        <v>3022</v>
      </c>
      <c r="B108" s="11" t="s">
        <v>82</v>
      </c>
      <c r="C108" s="21">
        <v>6396.03</v>
      </c>
      <c r="D108" s="14">
        <v>42403894.54</v>
      </c>
      <c r="E108" s="25">
        <f t="shared" si="20"/>
        <v>0.6604497533424224</v>
      </c>
      <c r="F108" s="15">
        <v>121</v>
      </c>
      <c r="G108" s="14">
        <v>2572271.54</v>
      </c>
      <c r="H108" s="25">
        <f t="shared" si="21"/>
        <v>0.04006368100270096</v>
      </c>
      <c r="I108" s="15">
        <v>100</v>
      </c>
      <c r="J108" s="14">
        <v>3590619.71</v>
      </c>
      <c r="K108" s="25">
        <f t="shared" si="22"/>
        <v>0.05592467219205428</v>
      </c>
      <c r="L108" s="15">
        <v>62</v>
      </c>
      <c r="M108" s="14">
        <v>11816787.48</v>
      </c>
      <c r="N108" s="25">
        <f t="shared" si="18"/>
        <v>0.1840489997706193</v>
      </c>
      <c r="O108" s="15">
        <v>18</v>
      </c>
      <c r="P108" s="14">
        <v>3820999.94</v>
      </c>
      <c r="Q108" s="25">
        <f t="shared" si="19"/>
        <v>0.059512893692203084</v>
      </c>
      <c r="R108" s="15">
        <v>104</v>
      </c>
      <c r="S108" s="12">
        <v>64204573.21</v>
      </c>
      <c r="T108" s="13">
        <f t="shared" si="23"/>
        <v>1</v>
      </c>
      <c r="U108" s="12">
        <v>1013072.38</v>
      </c>
    </row>
    <row r="109" spans="1:21" ht="12.75">
      <c r="A109" s="10">
        <v>2423</v>
      </c>
      <c r="B109" s="11" t="s">
        <v>70</v>
      </c>
      <c r="C109" s="21">
        <v>1362.46</v>
      </c>
      <c r="D109" s="14">
        <v>10183352.41</v>
      </c>
      <c r="E109" s="25">
        <f t="shared" si="20"/>
        <v>0.5676013293613666</v>
      </c>
      <c r="F109" s="15">
        <v>151</v>
      </c>
      <c r="G109" s="14">
        <v>1706228.8</v>
      </c>
      <c r="H109" s="25">
        <f t="shared" si="21"/>
        <v>0.0951020544200777</v>
      </c>
      <c r="I109" s="15">
        <v>9</v>
      </c>
      <c r="J109" s="14">
        <v>1018887.92</v>
      </c>
      <c r="K109" s="25">
        <f t="shared" si="22"/>
        <v>0.05679093824685164</v>
      </c>
      <c r="L109" s="15">
        <v>55</v>
      </c>
      <c r="M109" s="14">
        <v>4349185.68</v>
      </c>
      <c r="N109" s="25">
        <f t="shared" si="18"/>
        <v>0.24241560875211027</v>
      </c>
      <c r="O109" s="15">
        <v>6</v>
      </c>
      <c r="P109" s="14">
        <v>683375.07</v>
      </c>
      <c r="Q109" s="25">
        <f t="shared" si="19"/>
        <v>0.038090069219593764</v>
      </c>
      <c r="R109" s="15">
        <v>151</v>
      </c>
      <c r="S109" s="12">
        <v>17941029.88</v>
      </c>
      <c r="T109" s="13">
        <f t="shared" si="23"/>
        <v>1</v>
      </c>
      <c r="U109" s="12">
        <v>766543.75</v>
      </c>
    </row>
    <row r="110" spans="1:21" ht="12.75">
      <c r="A110" s="10">
        <v>6120</v>
      </c>
      <c r="B110" s="11" t="s">
        <v>143</v>
      </c>
      <c r="C110" s="21">
        <v>3587.79</v>
      </c>
      <c r="D110" s="14">
        <v>17575456.89</v>
      </c>
      <c r="E110" s="25">
        <f t="shared" si="20"/>
        <v>0.6829555958148007</v>
      </c>
      <c r="F110" s="15">
        <v>83</v>
      </c>
      <c r="G110" s="14">
        <v>1371958.55</v>
      </c>
      <c r="H110" s="25">
        <f t="shared" si="21"/>
        <v>0.0533122282289903</v>
      </c>
      <c r="I110" s="15">
        <v>55</v>
      </c>
      <c r="J110" s="14">
        <v>1360064.97</v>
      </c>
      <c r="K110" s="25">
        <f t="shared" si="22"/>
        <v>0.052850061750695634</v>
      </c>
      <c r="L110" s="15">
        <v>76</v>
      </c>
      <c r="M110" s="14">
        <v>3754536.65</v>
      </c>
      <c r="N110" s="25">
        <f t="shared" si="18"/>
        <v>0.145895599235785</v>
      </c>
      <c r="O110" s="15">
        <v>67</v>
      </c>
      <c r="P110" s="14">
        <v>1672389.39</v>
      </c>
      <c r="Q110" s="25">
        <f t="shared" si="19"/>
        <v>0.06498651496972839</v>
      </c>
      <c r="R110" s="15">
        <v>80</v>
      </c>
      <c r="S110" s="12">
        <v>25734406.45</v>
      </c>
      <c r="T110" s="13">
        <f t="shared" si="23"/>
        <v>1</v>
      </c>
      <c r="U110" s="12">
        <v>573043.55</v>
      </c>
    </row>
    <row r="111" spans="1:21" ht="12.75">
      <c r="A111" s="10">
        <v>5500</v>
      </c>
      <c r="B111" s="11" t="s">
        <v>128</v>
      </c>
      <c r="C111" s="21">
        <v>2762.76</v>
      </c>
      <c r="D111" s="14">
        <v>12810180.65</v>
      </c>
      <c r="E111" s="25">
        <f t="shared" si="20"/>
        <v>0.7021371965032638</v>
      </c>
      <c r="F111" s="15">
        <v>44</v>
      </c>
      <c r="G111" s="14">
        <v>878536.06</v>
      </c>
      <c r="H111" s="25">
        <f t="shared" si="21"/>
        <v>0.04815332921908663</v>
      </c>
      <c r="I111" s="15">
        <v>75</v>
      </c>
      <c r="J111" s="14">
        <v>1139159.96</v>
      </c>
      <c r="K111" s="25">
        <f t="shared" si="22"/>
        <v>0.06243835294260039</v>
      </c>
      <c r="L111" s="15">
        <v>15</v>
      </c>
      <c r="M111" s="14">
        <v>2325751.34</v>
      </c>
      <c r="N111" s="25">
        <f t="shared" si="18"/>
        <v>0.127476463466681</v>
      </c>
      <c r="O111" s="15">
        <v>115</v>
      </c>
      <c r="P111" s="14">
        <v>1090926.92</v>
      </c>
      <c r="Q111" s="25">
        <f t="shared" si="19"/>
        <v>0.05979465786836818</v>
      </c>
      <c r="R111" s="15">
        <v>101</v>
      </c>
      <c r="S111" s="12">
        <v>18244554.93</v>
      </c>
      <c r="T111" s="13">
        <f t="shared" si="23"/>
        <v>1</v>
      </c>
      <c r="U111" s="12">
        <v>351806.17</v>
      </c>
    </row>
    <row r="112" spans="1:21" ht="12.75">
      <c r="A112" s="10">
        <v>5600</v>
      </c>
      <c r="B112" s="11" t="s">
        <v>131</v>
      </c>
      <c r="C112" s="21">
        <v>1333.73</v>
      </c>
      <c r="D112" s="14">
        <v>7772995.48</v>
      </c>
      <c r="E112" s="25">
        <f t="shared" si="20"/>
        <v>0.6695848800124217</v>
      </c>
      <c r="F112" s="15">
        <v>108</v>
      </c>
      <c r="G112" s="14">
        <v>607205.4</v>
      </c>
      <c r="H112" s="25">
        <f t="shared" si="21"/>
        <v>0.05230616124092928</v>
      </c>
      <c r="I112" s="15">
        <v>60</v>
      </c>
      <c r="J112" s="14">
        <v>687223.46</v>
      </c>
      <c r="K112" s="25">
        <f t="shared" si="22"/>
        <v>0.05919911303046598</v>
      </c>
      <c r="L112" s="15">
        <v>38</v>
      </c>
      <c r="M112" s="14">
        <v>1852177.66</v>
      </c>
      <c r="N112" s="25">
        <f t="shared" si="18"/>
        <v>0.15955112278449282</v>
      </c>
      <c r="O112" s="15">
        <v>43</v>
      </c>
      <c r="P112" s="14">
        <v>689076.32</v>
      </c>
      <c r="Q112" s="25">
        <f t="shared" si="19"/>
        <v>0.05935872293169029</v>
      </c>
      <c r="R112" s="15">
        <v>105</v>
      </c>
      <c r="S112" s="12">
        <v>11608678.32</v>
      </c>
      <c r="T112" s="13">
        <f t="shared" si="23"/>
        <v>1</v>
      </c>
      <c r="U112" s="12">
        <v>123877.99</v>
      </c>
    </row>
    <row r="113" spans="1:21" ht="12.75">
      <c r="A113" s="10">
        <v>1821</v>
      </c>
      <c r="B113" s="11" t="s">
        <v>59</v>
      </c>
      <c r="C113" s="21">
        <v>3622.65</v>
      </c>
      <c r="D113" s="14">
        <v>16989346.17</v>
      </c>
      <c r="E113" s="25">
        <f t="shared" si="20"/>
        <v>0.6274011928675526</v>
      </c>
      <c r="F113" s="15">
        <v>142</v>
      </c>
      <c r="G113" s="14">
        <v>1400363.88</v>
      </c>
      <c r="H113" s="25">
        <f t="shared" si="21"/>
        <v>0.05171417192687846</v>
      </c>
      <c r="I113" s="15">
        <v>64</v>
      </c>
      <c r="J113" s="14">
        <v>1396678.51</v>
      </c>
      <c r="K113" s="25">
        <f t="shared" si="22"/>
        <v>0.05157807454496502</v>
      </c>
      <c r="L113" s="15">
        <v>86</v>
      </c>
      <c r="M113" s="14">
        <v>5056890.78</v>
      </c>
      <c r="N113" s="25">
        <f t="shared" si="18"/>
        <v>0.18674640423628075</v>
      </c>
      <c r="O113" s="15">
        <v>15</v>
      </c>
      <c r="P113" s="14">
        <v>2235639.8</v>
      </c>
      <c r="Q113" s="25">
        <f t="shared" si="19"/>
        <v>0.08256015642432321</v>
      </c>
      <c r="R113" s="15">
        <v>14</v>
      </c>
      <c r="S113" s="12">
        <v>27078919.14</v>
      </c>
      <c r="T113" s="13">
        <f t="shared" si="23"/>
        <v>1</v>
      </c>
      <c r="U113" s="12">
        <v>508514</v>
      </c>
    </row>
    <row r="114" spans="1:21" ht="12.75">
      <c r="A114" s="10">
        <v>5020</v>
      </c>
      <c r="B114" s="11" t="s">
        <v>119</v>
      </c>
      <c r="C114" s="21">
        <v>1050.16</v>
      </c>
      <c r="D114" s="14">
        <v>6611188.96</v>
      </c>
      <c r="E114" s="25">
        <f t="shared" si="20"/>
        <v>0.7069466715675673</v>
      </c>
      <c r="F114" s="15">
        <v>33</v>
      </c>
      <c r="G114" s="14">
        <v>437944.44</v>
      </c>
      <c r="H114" s="25">
        <f t="shared" si="21"/>
        <v>0.04683020952248235</v>
      </c>
      <c r="I114" s="15">
        <v>81</v>
      </c>
      <c r="J114" s="14">
        <v>431896.26</v>
      </c>
      <c r="K114" s="25">
        <f t="shared" si="22"/>
        <v>0.04618346644103191</v>
      </c>
      <c r="L114" s="15">
        <v>116</v>
      </c>
      <c r="M114" s="14">
        <v>1101259.3</v>
      </c>
      <c r="N114" s="25">
        <f t="shared" si="18"/>
        <v>0.1177596951740779</v>
      </c>
      <c r="O114" s="15">
        <v>134</v>
      </c>
      <c r="P114" s="14">
        <v>769461.64</v>
      </c>
      <c r="Q114" s="25">
        <f t="shared" si="19"/>
        <v>0.08227995729484061</v>
      </c>
      <c r="R114" s="15">
        <v>15</v>
      </c>
      <c r="S114" s="12">
        <v>9351750.6</v>
      </c>
      <c r="T114" s="13">
        <f t="shared" si="23"/>
        <v>1</v>
      </c>
      <c r="U114" s="12">
        <v>94785.9</v>
      </c>
    </row>
    <row r="115" spans="1:21" ht="12.75">
      <c r="A115" s="10">
        <v>5520</v>
      </c>
      <c r="B115" s="11" t="s">
        <v>129</v>
      </c>
      <c r="C115" s="21">
        <v>3410.63</v>
      </c>
      <c r="D115" s="14">
        <v>19123448.45</v>
      </c>
      <c r="E115" s="25">
        <f t="shared" si="20"/>
        <v>0.6818858387284872</v>
      </c>
      <c r="F115" s="15">
        <v>85</v>
      </c>
      <c r="G115" s="14">
        <v>1220793.14</v>
      </c>
      <c r="H115" s="25">
        <f t="shared" si="21"/>
        <v>0.043529887214608695</v>
      </c>
      <c r="I115" s="15">
        <v>92</v>
      </c>
      <c r="J115" s="14">
        <v>1690590.15</v>
      </c>
      <c r="K115" s="25">
        <f t="shared" si="22"/>
        <v>0.06028146468420391</v>
      </c>
      <c r="L115" s="15">
        <v>30</v>
      </c>
      <c r="M115" s="14">
        <v>4396854.76</v>
      </c>
      <c r="N115" s="25">
        <f t="shared" si="18"/>
        <v>0.1567788886836433</v>
      </c>
      <c r="O115" s="15">
        <v>48</v>
      </c>
      <c r="P115" s="14">
        <v>1613254.99</v>
      </c>
      <c r="Q115" s="25">
        <f t="shared" si="19"/>
        <v>0.05752392068905686</v>
      </c>
      <c r="R115" s="15">
        <v>111</v>
      </c>
      <c r="S115" s="12">
        <v>28044941.49</v>
      </c>
      <c r="T115" s="13">
        <f t="shared" si="23"/>
        <v>1</v>
      </c>
      <c r="U115" s="12">
        <v>199157.63</v>
      </c>
    </row>
    <row r="116" spans="1:21" ht="12.75">
      <c r="A116" s="10">
        <v>5820</v>
      </c>
      <c r="B116" s="11" t="s">
        <v>137</v>
      </c>
      <c r="C116" s="21">
        <v>2205.54</v>
      </c>
      <c r="D116" s="14">
        <v>10780048.98</v>
      </c>
      <c r="E116" s="25">
        <f t="shared" si="20"/>
        <v>0.7338520940622834</v>
      </c>
      <c r="F116" s="15">
        <v>4</v>
      </c>
      <c r="G116" s="14">
        <v>590192.76</v>
      </c>
      <c r="H116" s="25">
        <f t="shared" si="21"/>
        <v>0.04017738635788634</v>
      </c>
      <c r="I116" s="15">
        <v>99</v>
      </c>
      <c r="J116" s="14">
        <v>652010.5</v>
      </c>
      <c r="K116" s="25">
        <f t="shared" si="22"/>
        <v>0.04438563049790488</v>
      </c>
      <c r="L116" s="15">
        <v>124</v>
      </c>
      <c r="M116" s="14">
        <v>1846360.65</v>
      </c>
      <c r="N116" s="25">
        <f t="shared" si="18"/>
        <v>0.12569104573740986</v>
      </c>
      <c r="O116" s="15">
        <v>119</v>
      </c>
      <c r="P116" s="14">
        <v>821062.41</v>
      </c>
      <c r="Q116" s="25">
        <f t="shared" si="19"/>
        <v>0.05589384334451559</v>
      </c>
      <c r="R116" s="15">
        <v>120</v>
      </c>
      <c r="S116" s="12">
        <v>14689675.3</v>
      </c>
      <c r="T116" s="13">
        <f t="shared" si="23"/>
        <v>1</v>
      </c>
      <c r="U116" s="12">
        <v>176192.39</v>
      </c>
    </row>
    <row r="117" spans="1:21" ht="12.75">
      <c r="A117" s="10">
        <v>5800</v>
      </c>
      <c r="B117" s="11" t="s">
        <v>136</v>
      </c>
      <c r="C117" s="21">
        <v>3064.66</v>
      </c>
      <c r="D117" s="14">
        <v>14643039.19</v>
      </c>
      <c r="E117" s="25">
        <f t="shared" si="20"/>
        <v>0.7149003691236081</v>
      </c>
      <c r="F117" s="15">
        <v>23</v>
      </c>
      <c r="G117" s="14">
        <v>720802.76</v>
      </c>
      <c r="H117" s="25">
        <f t="shared" si="21"/>
        <v>0.03519092945822509</v>
      </c>
      <c r="I117" s="15">
        <v>124</v>
      </c>
      <c r="J117" s="14">
        <v>1006184.47</v>
      </c>
      <c r="K117" s="25">
        <f t="shared" si="22"/>
        <v>0.04912379456722891</v>
      </c>
      <c r="L117" s="15">
        <v>102</v>
      </c>
      <c r="M117" s="14">
        <v>2790785.8</v>
      </c>
      <c r="N117" s="25">
        <f t="shared" si="18"/>
        <v>0.13625134595879776</v>
      </c>
      <c r="O117" s="15">
        <v>88</v>
      </c>
      <c r="P117" s="14">
        <v>1321817</v>
      </c>
      <c r="Q117" s="25">
        <f t="shared" si="19"/>
        <v>0.0645335608921402</v>
      </c>
      <c r="R117" s="15">
        <v>83</v>
      </c>
      <c r="S117" s="12">
        <v>20482629.22</v>
      </c>
      <c r="T117" s="13">
        <f t="shared" si="23"/>
        <v>1</v>
      </c>
      <c r="U117" s="12">
        <v>69112.68</v>
      </c>
    </row>
    <row r="118" spans="1:21" ht="12.75">
      <c r="A118" s="10">
        <v>5530</v>
      </c>
      <c r="B118" s="11" t="s">
        <v>130</v>
      </c>
      <c r="C118" s="21">
        <v>1972.62</v>
      </c>
      <c r="D118" s="14">
        <v>11419991.89</v>
      </c>
      <c r="E118" s="25">
        <f t="shared" si="20"/>
        <v>0.712811833263574</v>
      </c>
      <c r="F118" s="15">
        <v>26</v>
      </c>
      <c r="G118" s="14">
        <v>634173.68</v>
      </c>
      <c r="H118" s="25">
        <f t="shared" si="21"/>
        <v>0.03958378498010537</v>
      </c>
      <c r="I118" s="15">
        <v>105</v>
      </c>
      <c r="J118" s="14">
        <v>868376.18</v>
      </c>
      <c r="K118" s="25">
        <f t="shared" si="22"/>
        <v>0.054202211594409404</v>
      </c>
      <c r="L118" s="15">
        <v>69</v>
      </c>
      <c r="M118" s="14">
        <v>2175270.65</v>
      </c>
      <c r="N118" s="25">
        <f t="shared" si="18"/>
        <v>0.13577581094682775</v>
      </c>
      <c r="O118" s="15">
        <v>89</v>
      </c>
      <c r="P118" s="14">
        <v>923234.61</v>
      </c>
      <c r="Q118" s="25">
        <f t="shared" si="19"/>
        <v>0.057626359215083536</v>
      </c>
      <c r="R118" s="15">
        <v>110</v>
      </c>
      <c r="S118" s="12">
        <v>16021047.01</v>
      </c>
      <c r="T118" s="13">
        <f t="shared" si="23"/>
        <v>1.0000000000000002</v>
      </c>
      <c r="U118" s="12">
        <v>211868.29</v>
      </c>
    </row>
    <row r="119" spans="1:21" ht="12.75">
      <c r="A119" s="10">
        <v>5900</v>
      </c>
      <c r="B119" s="11" t="s">
        <v>138</v>
      </c>
      <c r="C119" s="21">
        <v>2205.8</v>
      </c>
      <c r="D119" s="14">
        <v>12854041.09</v>
      </c>
      <c r="E119" s="25">
        <f t="shared" si="20"/>
        <v>0.7213279906194036</v>
      </c>
      <c r="F119" s="15">
        <v>16</v>
      </c>
      <c r="G119" s="14">
        <v>790487.74</v>
      </c>
      <c r="H119" s="25">
        <f t="shared" si="21"/>
        <v>0.04435966316826777</v>
      </c>
      <c r="I119" s="15">
        <v>88</v>
      </c>
      <c r="J119" s="14">
        <v>706074.43</v>
      </c>
      <c r="K119" s="25">
        <f t="shared" si="22"/>
        <v>0.03962265611674972</v>
      </c>
      <c r="L119" s="15">
        <v>140</v>
      </c>
      <c r="M119" s="14">
        <v>1918514.12</v>
      </c>
      <c r="N119" s="25">
        <f t="shared" si="18"/>
        <v>0.10766092355431807</v>
      </c>
      <c r="O119" s="15">
        <v>147</v>
      </c>
      <c r="P119" s="14">
        <v>1550849.76</v>
      </c>
      <c r="Q119" s="25">
        <f t="shared" si="19"/>
        <v>0.08702876654126086</v>
      </c>
      <c r="R119" s="15">
        <v>10</v>
      </c>
      <c r="S119" s="12">
        <v>17819967.14</v>
      </c>
      <c r="T119" s="13">
        <f t="shared" si="23"/>
        <v>1</v>
      </c>
      <c r="U119" s="12">
        <v>23958.27</v>
      </c>
    </row>
    <row r="120" spans="1:21" ht="12.75">
      <c r="A120" s="10">
        <v>6000</v>
      </c>
      <c r="B120" s="11" t="s">
        <v>141</v>
      </c>
      <c r="C120" s="21">
        <v>1471.48</v>
      </c>
      <c r="D120" s="14">
        <v>8413128.68</v>
      </c>
      <c r="E120" s="25">
        <f t="shared" si="20"/>
        <v>0.6731009772881474</v>
      </c>
      <c r="F120" s="15">
        <v>103</v>
      </c>
      <c r="G120" s="14">
        <v>836859.08</v>
      </c>
      <c r="H120" s="25">
        <f t="shared" si="21"/>
        <v>0.06695376785803067</v>
      </c>
      <c r="I120" s="15">
        <v>24</v>
      </c>
      <c r="J120" s="14">
        <v>659286.48</v>
      </c>
      <c r="K120" s="25">
        <f t="shared" si="22"/>
        <v>0.052746890114233065</v>
      </c>
      <c r="L120" s="15">
        <v>80</v>
      </c>
      <c r="M120" s="14">
        <v>1511856.77</v>
      </c>
      <c r="N120" s="25">
        <f t="shared" si="18"/>
        <v>0.12095764942070303</v>
      </c>
      <c r="O120" s="15">
        <v>129</v>
      </c>
      <c r="P120" s="14">
        <v>1077927.77</v>
      </c>
      <c r="Q120" s="25">
        <f t="shared" si="19"/>
        <v>0.0862407153188858</v>
      </c>
      <c r="R120" s="15">
        <v>11</v>
      </c>
      <c r="S120" s="12">
        <v>12499058.78</v>
      </c>
      <c r="T120" s="13">
        <f t="shared" si="23"/>
        <v>1</v>
      </c>
      <c r="U120" s="12">
        <v>139470.96</v>
      </c>
    </row>
    <row r="121" spans="1:21" ht="12.75">
      <c r="A121" s="10">
        <v>1212</v>
      </c>
      <c r="B121" s="11" t="s">
        <v>46</v>
      </c>
      <c r="C121" s="21">
        <v>2202.78</v>
      </c>
      <c r="D121" s="14">
        <v>11014203.88</v>
      </c>
      <c r="E121" s="25">
        <f t="shared" si="20"/>
        <v>0.6451166806517651</v>
      </c>
      <c r="F121" s="15">
        <v>136</v>
      </c>
      <c r="G121" s="14">
        <v>817325.55</v>
      </c>
      <c r="H121" s="25">
        <f t="shared" si="21"/>
        <v>0.047871852706968254</v>
      </c>
      <c r="I121" s="15">
        <v>76</v>
      </c>
      <c r="J121" s="14">
        <v>843914.97</v>
      </c>
      <c r="K121" s="25">
        <f t="shared" si="22"/>
        <v>0.04942923066707695</v>
      </c>
      <c r="L121" s="15">
        <v>98</v>
      </c>
      <c r="M121" s="14">
        <v>3316809.76</v>
      </c>
      <c r="N121" s="25">
        <f>M121/S121</f>
        <v>0.19426999227878625</v>
      </c>
      <c r="O121" s="15">
        <v>13</v>
      </c>
      <c r="P121" s="14">
        <v>1080942.38</v>
      </c>
      <c r="Q121" s="25">
        <f>P121/S121</f>
        <v>0.0633122436954035</v>
      </c>
      <c r="R121" s="15">
        <v>90</v>
      </c>
      <c r="S121" s="12">
        <v>17073196.54</v>
      </c>
      <c r="T121" s="13">
        <f t="shared" si="23"/>
        <v>1</v>
      </c>
      <c r="U121" s="12">
        <v>410695.6</v>
      </c>
    </row>
    <row r="122" spans="1:21" ht="12.75">
      <c r="A122" s="10">
        <v>6100</v>
      </c>
      <c r="B122" s="11" t="s">
        <v>142</v>
      </c>
      <c r="C122" s="21">
        <v>16067.3</v>
      </c>
      <c r="D122" s="14">
        <v>81312540.43</v>
      </c>
      <c r="E122" s="25">
        <f t="shared" si="20"/>
        <v>0.7170752083209306</v>
      </c>
      <c r="F122" s="15">
        <v>20</v>
      </c>
      <c r="G122" s="14">
        <v>2798315.39</v>
      </c>
      <c r="H122" s="25">
        <f t="shared" si="21"/>
        <v>0.024677652187725604</v>
      </c>
      <c r="I122" s="15">
        <v>147</v>
      </c>
      <c r="J122" s="14">
        <v>7270068</v>
      </c>
      <c r="K122" s="25">
        <f t="shared" si="22"/>
        <v>0.06411293384807275</v>
      </c>
      <c r="L122" s="15">
        <v>10</v>
      </c>
      <c r="M122" s="14">
        <v>15036039.92</v>
      </c>
      <c r="N122" s="25">
        <f t="shared" si="18"/>
        <v>0.1325991218690033</v>
      </c>
      <c r="O122" s="15">
        <v>103</v>
      </c>
      <c r="P122" s="14">
        <v>6977753.42</v>
      </c>
      <c r="Q122" s="25">
        <f t="shared" si="19"/>
        <v>0.06153508377426778</v>
      </c>
      <c r="R122" s="15">
        <v>95</v>
      </c>
      <c r="S122" s="12">
        <v>113394717.16</v>
      </c>
      <c r="T122" s="13">
        <f t="shared" si="23"/>
        <v>0.9999999999999999</v>
      </c>
      <c r="U122" s="12">
        <v>2287737.5</v>
      </c>
    </row>
    <row r="123" spans="1:21" ht="12.75">
      <c r="A123" s="10">
        <v>5620</v>
      </c>
      <c r="B123" s="11" t="s">
        <v>132</v>
      </c>
      <c r="C123" s="21">
        <v>697.16</v>
      </c>
      <c r="D123" s="14">
        <v>3789619.37</v>
      </c>
      <c r="E123" s="25">
        <f t="shared" si="20"/>
        <v>0.7027014274093091</v>
      </c>
      <c r="F123" s="15">
        <v>42</v>
      </c>
      <c r="G123" s="14">
        <v>344202.1</v>
      </c>
      <c r="H123" s="25">
        <f t="shared" si="21"/>
        <v>0.06382469672337614</v>
      </c>
      <c r="I123" s="15">
        <v>30</v>
      </c>
      <c r="J123" s="14">
        <v>199702.55</v>
      </c>
      <c r="K123" s="25">
        <f t="shared" si="22"/>
        <v>0.03703043847970381</v>
      </c>
      <c r="L123" s="15">
        <v>144</v>
      </c>
      <c r="M123" s="14">
        <v>719832.07</v>
      </c>
      <c r="N123" s="25">
        <f t="shared" si="18"/>
        <v>0.13347699958689985</v>
      </c>
      <c r="O123" s="15">
        <v>99</v>
      </c>
      <c r="P123" s="14">
        <v>339573.57</v>
      </c>
      <c r="Q123" s="25">
        <f t="shared" si="19"/>
        <v>0.0629664378007111</v>
      </c>
      <c r="R123" s="15">
        <v>92</v>
      </c>
      <c r="S123" s="12">
        <v>5392929.66</v>
      </c>
      <c r="T123" s="13">
        <f t="shared" si="23"/>
        <v>0.9999999999999999</v>
      </c>
      <c r="U123" s="12">
        <v>132486.2</v>
      </c>
    </row>
    <row r="124" spans="1:21" ht="12.75">
      <c r="A124" s="10">
        <v>6200</v>
      </c>
      <c r="B124" s="11" t="s">
        <v>144</v>
      </c>
      <c r="C124" s="21">
        <v>3757</v>
      </c>
      <c r="D124" s="14">
        <v>17066116.81</v>
      </c>
      <c r="E124" s="25">
        <f t="shared" si="20"/>
        <v>0.6812051654483343</v>
      </c>
      <c r="F124" s="15">
        <v>89</v>
      </c>
      <c r="G124" s="14">
        <v>1076239.21</v>
      </c>
      <c r="H124" s="25">
        <f t="shared" si="21"/>
        <v>0.04295878888397428</v>
      </c>
      <c r="I124" s="15">
        <v>94</v>
      </c>
      <c r="J124" s="14">
        <v>1268042.5</v>
      </c>
      <c r="K124" s="25">
        <f t="shared" si="22"/>
        <v>0.05061474210125364</v>
      </c>
      <c r="L124" s="15">
        <v>93</v>
      </c>
      <c r="M124" s="14">
        <v>3816034.37</v>
      </c>
      <c r="N124" s="25">
        <f t="shared" si="18"/>
        <v>0.15231949677323112</v>
      </c>
      <c r="O124" s="15">
        <v>54</v>
      </c>
      <c r="P124" s="14">
        <v>1826396.53</v>
      </c>
      <c r="Q124" s="25">
        <f t="shared" si="19"/>
        <v>0.07290180679320651</v>
      </c>
      <c r="R124" s="15">
        <v>40</v>
      </c>
      <c r="S124" s="12">
        <v>25052829.42</v>
      </c>
      <c r="T124" s="13">
        <f t="shared" si="23"/>
        <v>0.9999999999999998</v>
      </c>
      <c r="U124" s="12">
        <v>303016.75</v>
      </c>
    </row>
    <row r="125" spans="1:21" ht="12.75">
      <c r="A125" s="10">
        <v>6920</v>
      </c>
      <c r="B125" s="11" t="s">
        <v>156</v>
      </c>
      <c r="C125" s="21">
        <v>1754.8</v>
      </c>
      <c r="D125" s="14">
        <v>7905509.39</v>
      </c>
      <c r="E125" s="25">
        <f t="shared" si="20"/>
        <v>0.7161690363429776</v>
      </c>
      <c r="F125" s="15">
        <v>22</v>
      </c>
      <c r="G125" s="14">
        <v>582978.89</v>
      </c>
      <c r="H125" s="25">
        <f t="shared" si="21"/>
        <v>0.05281271696264455</v>
      </c>
      <c r="I125" s="15">
        <v>57</v>
      </c>
      <c r="J125" s="14">
        <v>593799.39</v>
      </c>
      <c r="K125" s="25">
        <f t="shared" si="22"/>
        <v>0.0537929582950439</v>
      </c>
      <c r="L125" s="15">
        <v>71</v>
      </c>
      <c r="M125" s="14">
        <v>1361353.65</v>
      </c>
      <c r="N125" s="25">
        <f t="shared" si="18"/>
        <v>0.12332656677073343</v>
      </c>
      <c r="O125" s="15">
        <v>122</v>
      </c>
      <c r="P125" s="14">
        <v>594966.87</v>
      </c>
      <c r="Q125" s="25">
        <f t="shared" si="19"/>
        <v>0.053898721628600536</v>
      </c>
      <c r="R125" s="15">
        <v>131</v>
      </c>
      <c r="S125" s="12">
        <v>11038608.19</v>
      </c>
      <c r="T125" s="13">
        <f t="shared" si="23"/>
        <v>1</v>
      </c>
      <c r="U125" s="12">
        <v>119656.55</v>
      </c>
    </row>
    <row r="126" spans="1:21" ht="12.75">
      <c r="A126" s="10" t="s">
        <v>11</v>
      </c>
      <c r="B126" s="11" t="s">
        <v>36</v>
      </c>
      <c r="C126" s="21">
        <v>648.91</v>
      </c>
      <c r="D126" s="14">
        <v>3931827.47</v>
      </c>
      <c r="E126" s="25">
        <f t="shared" si="20"/>
        <v>0.6528720857538289</v>
      </c>
      <c r="F126" s="15">
        <v>125</v>
      </c>
      <c r="G126" s="14">
        <v>630659.13</v>
      </c>
      <c r="H126" s="25">
        <f t="shared" si="21"/>
        <v>0.10471968689989215</v>
      </c>
      <c r="I126" s="15">
        <v>4</v>
      </c>
      <c r="J126" s="14">
        <v>257940.61</v>
      </c>
      <c r="K126" s="25">
        <f t="shared" si="22"/>
        <v>0.04283052227907521</v>
      </c>
      <c r="L126" s="15">
        <v>129</v>
      </c>
      <c r="M126" s="14">
        <v>759792.56</v>
      </c>
      <c r="N126" s="25">
        <f t="shared" si="18"/>
        <v>0.1261620346193474</v>
      </c>
      <c r="O126" s="15">
        <v>118</v>
      </c>
      <c r="P126" s="14">
        <v>442135.23</v>
      </c>
      <c r="Q126" s="25">
        <f t="shared" si="19"/>
        <v>0.07341567044785637</v>
      </c>
      <c r="R126" s="15">
        <v>36</v>
      </c>
      <c r="S126" s="12">
        <v>6022355</v>
      </c>
      <c r="T126" s="13">
        <f t="shared" si="23"/>
        <v>1.0000000000000002</v>
      </c>
      <c r="U126" s="12">
        <v>9099.58</v>
      </c>
    </row>
    <row r="127" spans="1:21" ht="12.75">
      <c r="A127" s="10">
        <v>6400</v>
      </c>
      <c r="B127" s="11" t="s">
        <v>147</v>
      </c>
      <c r="C127" s="21">
        <v>3998.63</v>
      </c>
      <c r="D127" s="14">
        <v>18805096.09</v>
      </c>
      <c r="E127" s="25">
        <f t="shared" si="20"/>
        <v>0.6500657388539363</v>
      </c>
      <c r="F127" s="15">
        <v>130</v>
      </c>
      <c r="G127" s="14">
        <v>1370211.55</v>
      </c>
      <c r="H127" s="25">
        <f t="shared" si="21"/>
        <v>0.0473662872752142</v>
      </c>
      <c r="I127" s="15">
        <v>79</v>
      </c>
      <c r="J127" s="14">
        <v>1873207.65</v>
      </c>
      <c r="K127" s="25">
        <f t="shared" si="22"/>
        <v>0.06475415542660466</v>
      </c>
      <c r="L127" s="15">
        <v>9</v>
      </c>
      <c r="M127" s="14">
        <v>5016899.3</v>
      </c>
      <c r="N127" s="25">
        <f t="shared" si="18"/>
        <v>0.17342715690480132</v>
      </c>
      <c r="O127" s="15">
        <v>24</v>
      </c>
      <c r="P127" s="14">
        <v>1862576.79</v>
      </c>
      <c r="Q127" s="25">
        <f t="shared" si="19"/>
        <v>0.06438666153944353</v>
      </c>
      <c r="R127" s="15">
        <v>85</v>
      </c>
      <c r="S127" s="12">
        <v>28927991.38</v>
      </c>
      <c r="T127" s="13">
        <f t="shared" si="23"/>
        <v>1</v>
      </c>
      <c r="U127" s="12">
        <v>363372.88</v>
      </c>
    </row>
    <row r="128" spans="1:21" ht="12.75">
      <c r="A128" s="10">
        <v>6500</v>
      </c>
      <c r="B128" s="11" t="s">
        <v>148</v>
      </c>
      <c r="C128" s="21">
        <v>2946.47</v>
      </c>
      <c r="D128" s="14">
        <v>14324530.25</v>
      </c>
      <c r="E128" s="25">
        <f t="shared" si="20"/>
        <v>0.6915036225864664</v>
      </c>
      <c r="F128" s="15">
        <v>60</v>
      </c>
      <c r="G128" s="14">
        <v>646362.07</v>
      </c>
      <c r="H128" s="25">
        <f t="shared" si="21"/>
        <v>0.031202538938928704</v>
      </c>
      <c r="I128" s="15">
        <v>134</v>
      </c>
      <c r="J128" s="14">
        <v>1063684.92</v>
      </c>
      <c r="K128" s="25">
        <f t="shared" si="22"/>
        <v>0.0513484185961767</v>
      </c>
      <c r="L128" s="15">
        <v>88</v>
      </c>
      <c r="M128" s="14">
        <v>3527046.94</v>
      </c>
      <c r="N128" s="25">
        <f t="shared" si="18"/>
        <v>0.1702649715890342</v>
      </c>
      <c r="O128" s="15">
        <v>27</v>
      </c>
      <c r="P128" s="14">
        <v>1153423.12</v>
      </c>
      <c r="Q128" s="25">
        <f t="shared" si="19"/>
        <v>0.05568044828939397</v>
      </c>
      <c r="R128" s="15">
        <v>123</v>
      </c>
      <c r="S128" s="12">
        <v>20715047.3</v>
      </c>
      <c r="T128" s="13">
        <f t="shared" si="23"/>
        <v>0.9999999999999999</v>
      </c>
      <c r="U128" s="12">
        <v>666279.54</v>
      </c>
    </row>
    <row r="129" spans="1:21" ht="12.75">
      <c r="A129" s="10">
        <v>6312</v>
      </c>
      <c r="B129" s="11" t="s">
        <v>146</v>
      </c>
      <c r="C129" s="21">
        <v>1232.74</v>
      </c>
      <c r="D129" s="14">
        <v>7015076.81</v>
      </c>
      <c r="E129" s="25">
        <f t="shared" si="20"/>
        <v>0.6176859256587564</v>
      </c>
      <c r="F129" s="15">
        <v>144</v>
      </c>
      <c r="G129" s="14">
        <v>706012.55</v>
      </c>
      <c r="H129" s="25">
        <f t="shared" si="21"/>
        <v>0.06216525168360189</v>
      </c>
      <c r="I129" s="15">
        <v>36</v>
      </c>
      <c r="J129" s="14">
        <v>445209.52</v>
      </c>
      <c r="K129" s="25">
        <f t="shared" si="22"/>
        <v>0.03920123213494659</v>
      </c>
      <c r="L129" s="15">
        <v>141</v>
      </c>
      <c r="M129" s="14">
        <v>2352164.19</v>
      </c>
      <c r="N129" s="25">
        <f t="shared" si="18"/>
        <v>0.207110877664293</v>
      </c>
      <c r="O129" s="15">
        <v>10</v>
      </c>
      <c r="P129" s="14">
        <v>838565.67</v>
      </c>
      <c r="Q129" s="25">
        <f t="shared" si="19"/>
        <v>0.07383671285840208</v>
      </c>
      <c r="R129" s="15">
        <v>35</v>
      </c>
      <c r="S129" s="12">
        <v>11357028.74</v>
      </c>
      <c r="T129" s="13">
        <f t="shared" si="23"/>
        <v>1</v>
      </c>
      <c r="U129" s="12">
        <v>204981.65</v>
      </c>
    </row>
    <row r="130" spans="1:21" ht="12.75">
      <c r="A130" s="10">
        <v>5412</v>
      </c>
      <c r="B130" s="11" t="s">
        <v>127</v>
      </c>
      <c r="C130" s="21">
        <v>4400.73</v>
      </c>
      <c r="D130" s="14">
        <v>22125588.01</v>
      </c>
      <c r="E130" s="25">
        <f t="shared" si="20"/>
        <v>0.6870238178160795</v>
      </c>
      <c r="F130" s="15">
        <v>75</v>
      </c>
      <c r="G130" s="14">
        <v>924835.44</v>
      </c>
      <c r="H130" s="25">
        <f t="shared" si="21"/>
        <v>0.028717156558878437</v>
      </c>
      <c r="I130" s="15">
        <v>142</v>
      </c>
      <c r="J130" s="14">
        <v>1911023.67</v>
      </c>
      <c r="K130" s="25">
        <f t="shared" si="22"/>
        <v>0.0593393846575694</v>
      </c>
      <c r="L130" s="15">
        <v>37</v>
      </c>
      <c r="M130" s="14">
        <v>5174006.3</v>
      </c>
      <c r="N130" s="25">
        <f t="shared" si="18"/>
        <v>0.16065858046456713</v>
      </c>
      <c r="O130" s="15">
        <v>42</v>
      </c>
      <c r="P130" s="14">
        <v>2069526.14</v>
      </c>
      <c r="Q130" s="25">
        <f t="shared" si="19"/>
        <v>0.06426106050290566</v>
      </c>
      <c r="R130" s="15">
        <v>87</v>
      </c>
      <c r="S130" s="12">
        <v>32204979.56</v>
      </c>
      <c r="T130" s="13">
        <f t="shared" si="23"/>
        <v>1</v>
      </c>
      <c r="U130" s="12">
        <v>449261.7</v>
      </c>
    </row>
    <row r="131" spans="1:21" ht="12.75">
      <c r="A131" s="10">
        <v>5712</v>
      </c>
      <c r="B131" s="11" t="s">
        <v>134</v>
      </c>
      <c r="C131" s="21">
        <v>1916.32</v>
      </c>
      <c r="D131" s="14">
        <v>10957726.71</v>
      </c>
      <c r="E131" s="25">
        <f t="shared" si="20"/>
        <v>0.6769955256343722</v>
      </c>
      <c r="F131" s="15">
        <v>94</v>
      </c>
      <c r="G131" s="14">
        <v>628181.4</v>
      </c>
      <c r="H131" s="25">
        <f t="shared" si="21"/>
        <v>0.038810604456728216</v>
      </c>
      <c r="I131" s="15">
        <v>109</v>
      </c>
      <c r="J131" s="14">
        <v>932731.9</v>
      </c>
      <c r="K131" s="25">
        <f t="shared" si="22"/>
        <v>0.05762648947433428</v>
      </c>
      <c r="L131" s="15">
        <v>47</v>
      </c>
      <c r="M131" s="14">
        <v>2611685.46</v>
      </c>
      <c r="N131" s="25">
        <f t="shared" si="18"/>
        <v>0.16135640334694448</v>
      </c>
      <c r="O131" s="15">
        <v>40</v>
      </c>
      <c r="P131" s="14">
        <v>1055493.04</v>
      </c>
      <c r="Q131" s="25">
        <f t="shared" si="19"/>
        <v>0.06521097708762089</v>
      </c>
      <c r="R131" s="15">
        <v>79</v>
      </c>
      <c r="S131" s="12">
        <v>16185818.51</v>
      </c>
      <c r="T131" s="13">
        <f t="shared" si="23"/>
        <v>1</v>
      </c>
      <c r="U131" s="12">
        <v>276929.11</v>
      </c>
    </row>
    <row r="132" spans="1:21" ht="12.75">
      <c r="A132" s="10">
        <v>7012</v>
      </c>
      <c r="B132" s="11" t="s">
        <v>158</v>
      </c>
      <c r="C132" s="21">
        <v>2633.67</v>
      </c>
      <c r="D132" s="14">
        <v>13070938.85</v>
      </c>
      <c r="E132" s="25">
        <f aca="true" t="shared" si="24" ref="E132:E156">D132/S132</f>
        <v>0.7242848266869204</v>
      </c>
      <c r="F132" s="15">
        <v>12</v>
      </c>
      <c r="G132" s="14">
        <v>655027.88</v>
      </c>
      <c r="H132" s="25">
        <f aca="true" t="shared" si="25" ref="H132:H156">G132/S132</f>
        <v>0.036296302812318715</v>
      </c>
      <c r="I132" s="15">
        <v>117</v>
      </c>
      <c r="J132" s="14">
        <v>814417.91</v>
      </c>
      <c r="K132" s="25">
        <f aca="true" t="shared" si="26" ref="K132:K156">J132/S132</f>
        <v>0.04512839831662696</v>
      </c>
      <c r="L132" s="15">
        <v>120</v>
      </c>
      <c r="M132" s="14">
        <v>2214123.84</v>
      </c>
      <c r="N132" s="25">
        <f t="shared" si="18"/>
        <v>0.12268868519094775</v>
      </c>
      <c r="O132" s="15">
        <v>124</v>
      </c>
      <c r="P132" s="14">
        <v>1292174.77</v>
      </c>
      <c r="Q132" s="25">
        <f t="shared" si="19"/>
        <v>0.07160178699318613</v>
      </c>
      <c r="R132" s="15">
        <v>44</v>
      </c>
      <c r="S132" s="12">
        <v>18046683.25</v>
      </c>
      <c r="T132" s="13">
        <f aca="true" t="shared" si="27" ref="T132:T155">E132+H132+K132+N132+Q132</f>
        <v>0.9999999999999999</v>
      </c>
      <c r="U132" s="12">
        <v>315907.62</v>
      </c>
    </row>
    <row r="133" spans="1:21" ht="12.75">
      <c r="A133" s="10">
        <v>5320</v>
      </c>
      <c r="B133" s="11" t="s">
        <v>125</v>
      </c>
      <c r="C133" s="21">
        <v>3830.1</v>
      </c>
      <c r="D133" s="14">
        <v>23703590.26</v>
      </c>
      <c r="E133" s="25">
        <f t="shared" si="24"/>
        <v>0.7036579024356122</v>
      </c>
      <c r="F133" s="15">
        <v>41</v>
      </c>
      <c r="G133" s="14">
        <v>1169915.78</v>
      </c>
      <c r="H133" s="25">
        <f t="shared" si="25"/>
        <v>0.03472978037298908</v>
      </c>
      <c r="I133" s="15">
        <v>128</v>
      </c>
      <c r="J133" s="14">
        <v>1763874.43</v>
      </c>
      <c r="K133" s="25">
        <f t="shared" si="26"/>
        <v>0.05236186450911133</v>
      </c>
      <c r="L133" s="15">
        <v>82</v>
      </c>
      <c r="M133" s="14">
        <v>4325740.75</v>
      </c>
      <c r="N133" s="25">
        <f t="shared" si="18"/>
        <v>0.12841268471307316</v>
      </c>
      <c r="O133" s="15">
        <v>111</v>
      </c>
      <c r="P133" s="14">
        <v>2723120.6</v>
      </c>
      <c r="Q133" s="25">
        <f t="shared" si="19"/>
        <v>0.0808377679692142</v>
      </c>
      <c r="R133" s="15">
        <v>18</v>
      </c>
      <c r="S133" s="12">
        <v>33686241.82</v>
      </c>
      <c r="T133" s="13">
        <f t="shared" si="27"/>
        <v>0.9999999999999999</v>
      </c>
      <c r="U133" s="12">
        <v>468773.99</v>
      </c>
    </row>
    <row r="134" spans="1:21" ht="12.75">
      <c r="A134" s="10">
        <v>6600</v>
      </c>
      <c r="B134" s="11" t="s">
        <v>149</v>
      </c>
      <c r="C134" s="21">
        <v>2562.44</v>
      </c>
      <c r="D134" s="14">
        <v>13067013.34</v>
      </c>
      <c r="E134" s="25">
        <f t="shared" si="24"/>
        <v>0.5905594921834594</v>
      </c>
      <c r="F134" s="15">
        <v>149</v>
      </c>
      <c r="G134" s="14">
        <v>782870.55</v>
      </c>
      <c r="H134" s="25">
        <f t="shared" si="25"/>
        <v>0.03538158433175561</v>
      </c>
      <c r="I134" s="15">
        <v>121</v>
      </c>
      <c r="J134" s="14">
        <v>932172.26</v>
      </c>
      <c r="K134" s="25">
        <f t="shared" si="26"/>
        <v>0.042129227404087706</v>
      </c>
      <c r="L134" s="15">
        <v>131</v>
      </c>
      <c r="M134" s="14">
        <v>6262912.73</v>
      </c>
      <c r="N134" s="25">
        <f t="shared" si="18"/>
        <v>0.28305033944490665</v>
      </c>
      <c r="O134" s="15">
        <v>1</v>
      </c>
      <c r="P134" s="14">
        <v>1081528.98</v>
      </c>
      <c r="Q134" s="25">
        <f t="shared" si="19"/>
        <v>0.04887935663579071</v>
      </c>
      <c r="R134" s="15">
        <v>145</v>
      </c>
      <c r="S134" s="12">
        <v>22126497.86</v>
      </c>
      <c r="T134" s="13">
        <f t="shared" si="27"/>
        <v>1.0000000000000002</v>
      </c>
      <c r="U134" s="12">
        <v>244637.42</v>
      </c>
    </row>
    <row r="135" spans="1:21" ht="12.75">
      <c r="A135" s="10">
        <v>6700</v>
      </c>
      <c r="B135" s="11" t="s">
        <v>150</v>
      </c>
      <c r="C135" s="21">
        <v>1767.61</v>
      </c>
      <c r="D135" s="14">
        <v>9893431.42</v>
      </c>
      <c r="E135" s="25">
        <f t="shared" si="24"/>
        <v>0.718092151041604</v>
      </c>
      <c r="F135" s="15">
        <v>19</v>
      </c>
      <c r="G135" s="14">
        <v>788674.1</v>
      </c>
      <c r="H135" s="25">
        <f t="shared" si="25"/>
        <v>0.05724411045038618</v>
      </c>
      <c r="I135" s="15">
        <v>42</v>
      </c>
      <c r="J135" s="14">
        <v>616710.33</v>
      </c>
      <c r="K135" s="25">
        <f t="shared" si="26"/>
        <v>0.04476251248318426</v>
      </c>
      <c r="L135" s="15">
        <v>122</v>
      </c>
      <c r="M135" s="14">
        <v>1535345.41</v>
      </c>
      <c r="N135" s="25">
        <f t="shared" si="18"/>
        <v>0.11143954420404252</v>
      </c>
      <c r="O135" s="15">
        <v>144</v>
      </c>
      <c r="P135" s="14">
        <v>943222.89</v>
      </c>
      <c r="Q135" s="25">
        <f t="shared" si="19"/>
        <v>0.06846168182078308</v>
      </c>
      <c r="R135" s="15">
        <v>61</v>
      </c>
      <c r="S135" s="12">
        <v>13777384.15</v>
      </c>
      <c r="T135" s="13">
        <f t="shared" si="27"/>
        <v>1</v>
      </c>
      <c r="U135" s="12">
        <v>26564.43</v>
      </c>
    </row>
    <row r="136" spans="1:21" ht="12.75">
      <c r="A136" s="10">
        <v>6900</v>
      </c>
      <c r="B136" s="11" t="s">
        <v>155</v>
      </c>
      <c r="C136" s="21">
        <v>2714.24</v>
      </c>
      <c r="D136" s="14">
        <v>12958123.25</v>
      </c>
      <c r="E136" s="25">
        <f t="shared" si="24"/>
        <v>0.6870096341411541</v>
      </c>
      <c r="F136" s="15">
        <v>76</v>
      </c>
      <c r="G136" s="14">
        <v>799219.18</v>
      </c>
      <c r="H136" s="25">
        <f t="shared" si="25"/>
        <v>0.04237274687523853</v>
      </c>
      <c r="I136" s="15">
        <v>96</v>
      </c>
      <c r="J136" s="14">
        <v>1006937.24</v>
      </c>
      <c r="K136" s="25">
        <f t="shared" si="26"/>
        <v>0.05338547654696088</v>
      </c>
      <c r="L136" s="15">
        <v>74</v>
      </c>
      <c r="M136" s="14">
        <v>2823484.45</v>
      </c>
      <c r="N136" s="25">
        <f t="shared" si="18"/>
        <v>0.14969459555014944</v>
      </c>
      <c r="O136" s="15">
        <v>56</v>
      </c>
      <c r="P136" s="14">
        <v>1273868.39</v>
      </c>
      <c r="Q136" s="25">
        <f t="shared" si="19"/>
        <v>0.06753754688649694</v>
      </c>
      <c r="R136" s="15">
        <v>70</v>
      </c>
      <c r="S136" s="12">
        <v>18861632.51</v>
      </c>
      <c r="T136" s="13">
        <f t="shared" si="27"/>
        <v>0.9999999999999999</v>
      </c>
      <c r="U136" s="12">
        <v>1442.77</v>
      </c>
    </row>
    <row r="137" spans="1:21" ht="12.75">
      <c r="A137" s="10">
        <v>7100</v>
      </c>
      <c r="B137" s="11" t="s">
        <v>159</v>
      </c>
      <c r="C137" s="21">
        <v>3125.2</v>
      </c>
      <c r="D137" s="14">
        <v>15572021.35</v>
      </c>
      <c r="E137" s="25">
        <f t="shared" si="24"/>
        <v>0.6907346176858508</v>
      </c>
      <c r="F137" s="15">
        <v>63</v>
      </c>
      <c r="G137" s="14">
        <v>596506.53</v>
      </c>
      <c r="H137" s="25">
        <f t="shared" si="25"/>
        <v>0.026459487865180938</v>
      </c>
      <c r="I137" s="15">
        <v>146</v>
      </c>
      <c r="J137" s="14">
        <v>1328980.06</v>
      </c>
      <c r="K137" s="25">
        <f t="shared" si="26"/>
        <v>0.05895012041299436</v>
      </c>
      <c r="L137" s="15">
        <v>39</v>
      </c>
      <c r="M137" s="14">
        <v>3206922.25</v>
      </c>
      <c r="N137" s="25">
        <f t="shared" si="18"/>
        <v>0.14225078199639113</v>
      </c>
      <c r="O137" s="15">
        <v>72</v>
      </c>
      <c r="P137" s="14">
        <v>1839714.77</v>
      </c>
      <c r="Q137" s="25">
        <f t="shared" si="19"/>
        <v>0.08160499203958277</v>
      </c>
      <c r="R137" s="15">
        <v>16</v>
      </c>
      <c r="S137" s="12">
        <v>22544144.96</v>
      </c>
      <c r="T137" s="13">
        <f t="shared" si="27"/>
        <v>1</v>
      </c>
      <c r="U137" s="12">
        <v>440814.3</v>
      </c>
    </row>
    <row r="138" spans="1:21" ht="12.75">
      <c r="A138" s="10">
        <v>7200</v>
      </c>
      <c r="B138" s="11" t="s">
        <v>160</v>
      </c>
      <c r="C138" s="21">
        <v>2071.14</v>
      </c>
      <c r="D138" s="14">
        <v>13657645.52</v>
      </c>
      <c r="E138" s="25">
        <f t="shared" si="24"/>
        <v>0.6349550025213361</v>
      </c>
      <c r="F138" s="15">
        <v>138</v>
      </c>
      <c r="G138" s="14">
        <v>1070370.47</v>
      </c>
      <c r="H138" s="25">
        <f t="shared" si="25"/>
        <v>0.049762390119319315</v>
      </c>
      <c r="I138" s="15">
        <v>68</v>
      </c>
      <c r="J138" s="14">
        <v>1300129.76</v>
      </c>
      <c r="K138" s="25">
        <f t="shared" si="26"/>
        <v>0.06044408560977677</v>
      </c>
      <c r="L138" s="15">
        <v>26</v>
      </c>
      <c r="M138" s="14">
        <v>4011229.08</v>
      </c>
      <c r="N138" s="25">
        <f t="shared" si="18"/>
        <v>0.1864852889083518</v>
      </c>
      <c r="O138" s="15">
        <v>16</v>
      </c>
      <c r="P138" s="14">
        <v>1470252.57</v>
      </c>
      <c r="Q138" s="25">
        <f t="shared" si="19"/>
        <v>0.06835323284121603</v>
      </c>
      <c r="R138" s="15">
        <v>64</v>
      </c>
      <c r="S138" s="12">
        <v>21509627.4</v>
      </c>
      <c r="T138" s="13">
        <f t="shared" si="27"/>
        <v>1</v>
      </c>
      <c r="U138" s="12">
        <v>256909.88</v>
      </c>
    </row>
    <row r="139" spans="1:21" ht="12.75">
      <c r="A139" s="10">
        <v>4120</v>
      </c>
      <c r="B139" s="11" t="s">
        <v>100</v>
      </c>
      <c r="C139" s="21">
        <v>6750.85</v>
      </c>
      <c r="D139" s="14">
        <v>42035190.85</v>
      </c>
      <c r="E139" s="25">
        <f t="shared" si="24"/>
        <v>0.7334829269929509</v>
      </c>
      <c r="F139" s="15">
        <v>6</v>
      </c>
      <c r="G139" s="14">
        <v>1692205.43</v>
      </c>
      <c r="H139" s="25">
        <f t="shared" si="25"/>
        <v>0.02952773061739923</v>
      </c>
      <c r="I139" s="15">
        <v>140</v>
      </c>
      <c r="J139" s="14">
        <v>2704121.38</v>
      </c>
      <c r="K139" s="25">
        <f t="shared" si="26"/>
        <v>0.04718491398848062</v>
      </c>
      <c r="L139" s="15">
        <v>111</v>
      </c>
      <c r="M139" s="14">
        <v>7878762.61</v>
      </c>
      <c r="N139" s="25">
        <f t="shared" si="18"/>
        <v>0.1374785683949243</v>
      </c>
      <c r="O139" s="15">
        <v>83</v>
      </c>
      <c r="P139" s="14">
        <v>2998743.98</v>
      </c>
      <c r="Q139" s="25">
        <f t="shared" si="19"/>
        <v>0.052325860006245</v>
      </c>
      <c r="R139" s="15">
        <v>135</v>
      </c>
      <c r="S139" s="12">
        <v>57309024.25</v>
      </c>
      <c r="T139" s="13">
        <f t="shared" si="27"/>
        <v>1</v>
      </c>
      <c r="U139" s="12">
        <v>903149.24</v>
      </c>
    </row>
    <row r="140" spans="1:21" ht="12.75">
      <c r="A140" s="10">
        <v>7300</v>
      </c>
      <c r="B140" s="11" t="s">
        <v>161</v>
      </c>
      <c r="C140" s="21">
        <v>2559.75</v>
      </c>
      <c r="D140" s="14">
        <v>12016789.3</v>
      </c>
      <c r="E140" s="25">
        <f t="shared" si="24"/>
        <v>0.6910385275329112</v>
      </c>
      <c r="F140" s="15">
        <v>62</v>
      </c>
      <c r="G140" s="14">
        <v>715979.41</v>
      </c>
      <c r="H140" s="25">
        <f t="shared" si="25"/>
        <v>0.04117317403828346</v>
      </c>
      <c r="I140" s="15">
        <v>97</v>
      </c>
      <c r="J140" s="14">
        <v>979468.73</v>
      </c>
      <c r="K140" s="25">
        <f t="shared" si="26"/>
        <v>0.056325413722926015</v>
      </c>
      <c r="L140" s="15">
        <v>59</v>
      </c>
      <c r="M140" s="14">
        <v>2107015.15</v>
      </c>
      <c r="N140" s="25">
        <f t="shared" si="18"/>
        <v>0.12116619592768725</v>
      </c>
      <c r="O140" s="15">
        <v>128</v>
      </c>
      <c r="P140" s="14">
        <v>1570210.98</v>
      </c>
      <c r="Q140" s="25">
        <f t="shared" si="19"/>
        <v>0.09029668877819214</v>
      </c>
      <c r="R140" s="15">
        <v>6</v>
      </c>
      <c r="S140" s="12">
        <v>17389463.57</v>
      </c>
      <c r="T140" s="13">
        <f t="shared" si="27"/>
        <v>1</v>
      </c>
      <c r="U140" s="12">
        <v>269070.8</v>
      </c>
    </row>
    <row r="141" spans="1:21" ht="12.75">
      <c r="A141" s="10">
        <v>5131</v>
      </c>
      <c r="B141" s="11" t="s">
        <v>122</v>
      </c>
      <c r="C141" s="21">
        <v>838.03</v>
      </c>
      <c r="D141" s="14">
        <v>3811159.34</v>
      </c>
      <c r="E141" s="25">
        <f t="shared" si="24"/>
        <v>0.674518897033806</v>
      </c>
      <c r="F141" s="15">
        <v>98</v>
      </c>
      <c r="G141" s="14">
        <v>361430.81</v>
      </c>
      <c r="H141" s="25">
        <f t="shared" si="25"/>
        <v>0.063967913583806</v>
      </c>
      <c r="I141" s="15">
        <v>29</v>
      </c>
      <c r="J141" s="14">
        <v>237342.92</v>
      </c>
      <c r="K141" s="25">
        <f t="shared" si="26"/>
        <v>0.042006190330835885</v>
      </c>
      <c r="L141" s="15">
        <v>132</v>
      </c>
      <c r="M141" s="14">
        <v>911674.16</v>
      </c>
      <c r="N141" s="25">
        <f t="shared" si="18"/>
        <v>0.16135285722727657</v>
      </c>
      <c r="O141" s="15">
        <v>41</v>
      </c>
      <c r="P141" s="14">
        <v>328581.9</v>
      </c>
      <c r="Q141" s="25">
        <f t="shared" si="19"/>
        <v>0.05815414182427554</v>
      </c>
      <c r="R141" s="15">
        <v>107</v>
      </c>
      <c r="S141" s="12">
        <v>5650189.13</v>
      </c>
      <c r="T141" s="13">
        <f t="shared" si="27"/>
        <v>1</v>
      </c>
      <c r="U141" s="12">
        <v>74659.68</v>
      </c>
    </row>
    <row r="142" spans="1:21" ht="12.75">
      <c r="A142" s="10">
        <v>7500</v>
      </c>
      <c r="B142" s="11" t="s">
        <v>164</v>
      </c>
      <c r="C142" s="21">
        <v>8521.24</v>
      </c>
      <c r="D142" s="14">
        <v>45278350.27</v>
      </c>
      <c r="E142" s="25">
        <f t="shared" si="24"/>
        <v>0.6830784431011322</v>
      </c>
      <c r="F142" s="15">
        <v>82</v>
      </c>
      <c r="G142" s="14">
        <v>2528978.95</v>
      </c>
      <c r="H142" s="25">
        <f t="shared" si="25"/>
        <v>0.038152693141430924</v>
      </c>
      <c r="I142" s="15">
        <v>114</v>
      </c>
      <c r="J142" s="14">
        <v>3197194.64</v>
      </c>
      <c r="K142" s="25">
        <f t="shared" si="26"/>
        <v>0.048233531565514895</v>
      </c>
      <c r="L142" s="15">
        <v>105</v>
      </c>
      <c r="M142" s="14">
        <v>11493485.67</v>
      </c>
      <c r="N142" s="25">
        <f t="shared" si="18"/>
        <v>0.17339307307913482</v>
      </c>
      <c r="O142" s="15">
        <v>25</v>
      </c>
      <c r="P142" s="14">
        <v>3787716.11</v>
      </c>
      <c r="Q142" s="25">
        <f t="shared" si="19"/>
        <v>0.05714225911278716</v>
      </c>
      <c r="R142" s="15">
        <v>114</v>
      </c>
      <c r="S142" s="12">
        <v>66285725.64</v>
      </c>
      <c r="T142" s="13">
        <f t="shared" si="27"/>
        <v>0.9999999999999999</v>
      </c>
      <c r="U142" s="12">
        <v>673841.55</v>
      </c>
    </row>
    <row r="143" spans="1:21" ht="12.75">
      <c r="A143" s="10">
        <v>7400</v>
      </c>
      <c r="B143" s="11" t="s">
        <v>163</v>
      </c>
      <c r="C143" s="21">
        <v>2609.57</v>
      </c>
      <c r="D143" s="14">
        <v>13057782.55</v>
      </c>
      <c r="E143" s="25">
        <f t="shared" si="24"/>
        <v>0.7040829809807451</v>
      </c>
      <c r="F143" s="15">
        <v>39</v>
      </c>
      <c r="G143" s="14">
        <v>894179.89</v>
      </c>
      <c r="H143" s="25">
        <f t="shared" si="25"/>
        <v>0.048214682705390484</v>
      </c>
      <c r="I143" s="15">
        <v>74</v>
      </c>
      <c r="J143" s="14">
        <v>951241.33</v>
      </c>
      <c r="K143" s="25">
        <f t="shared" si="26"/>
        <v>0.05129146765110502</v>
      </c>
      <c r="L143" s="15">
        <v>90</v>
      </c>
      <c r="M143" s="14">
        <v>2402753.84</v>
      </c>
      <c r="N143" s="25">
        <f t="shared" si="18"/>
        <v>0.12955783876414237</v>
      </c>
      <c r="O143" s="15">
        <v>108</v>
      </c>
      <c r="P143" s="14">
        <v>1239842.96</v>
      </c>
      <c r="Q143" s="25">
        <f t="shared" si="19"/>
        <v>0.06685302989861709</v>
      </c>
      <c r="R143" s="15">
        <v>72</v>
      </c>
      <c r="S143" s="12">
        <v>18545800.57</v>
      </c>
      <c r="T143" s="13">
        <f t="shared" si="27"/>
        <v>1.0000000000000002</v>
      </c>
      <c r="U143" s="12">
        <v>302847.37</v>
      </c>
    </row>
    <row r="144" spans="1:21" ht="12.75">
      <c r="A144" s="10">
        <v>8113</v>
      </c>
      <c r="B144" s="11" t="s">
        <v>174</v>
      </c>
      <c r="C144" s="21">
        <v>1237.05</v>
      </c>
      <c r="D144" s="14">
        <v>7029252.13</v>
      </c>
      <c r="E144" s="25">
        <f t="shared" si="24"/>
        <v>0.7576355978203451</v>
      </c>
      <c r="F144" s="15">
        <v>2</v>
      </c>
      <c r="G144" s="14">
        <v>493400.13</v>
      </c>
      <c r="H144" s="25">
        <f t="shared" si="25"/>
        <v>0.05318026662634251</v>
      </c>
      <c r="I144" s="15">
        <v>56</v>
      </c>
      <c r="J144" s="14">
        <v>275615.83</v>
      </c>
      <c r="K144" s="25">
        <f t="shared" si="26"/>
        <v>0.0297067682690734</v>
      </c>
      <c r="L144" s="15">
        <v>150</v>
      </c>
      <c r="M144" s="14">
        <v>994815.65</v>
      </c>
      <c r="N144" s="25">
        <f>M144/S144</f>
        <v>0.10722445798921502</v>
      </c>
      <c r="O144" s="15">
        <v>149</v>
      </c>
      <c r="P144" s="14">
        <v>484796.22</v>
      </c>
      <c r="Q144" s="25">
        <f>P144/S144</f>
        <v>0.052252909295023894</v>
      </c>
      <c r="R144" s="15">
        <v>136</v>
      </c>
      <c r="S144" s="12">
        <v>9277879.96</v>
      </c>
      <c r="T144" s="13">
        <f t="shared" si="27"/>
        <v>0.9999999999999999</v>
      </c>
      <c r="U144" s="12">
        <v>55593</v>
      </c>
    </row>
    <row r="145" spans="1:21" ht="12.75">
      <c r="A145" s="10">
        <v>7700</v>
      </c>
      <c r="B145" s="11" t="s">
        <v>169</v>
      </c>
      <c r="C145" s="21">
        <v>3660.72</v>
      </c>
      <c r="D145" s="14">
        <v>18579675.88</v>
      </c>
      <c r="E145" s="25">
        <f t="shared" si="24"/>
        <v>0.6818484732098065</v>
      </c>
      <c r="F145" s="15">
        <v>86</v>
      </c>
      <c r="G145" s="14">
        <v>1199702.95</v>
      </c>
      <c r="H145" s="25">
        <f t="shared" si="25"/>
        <v>0.04402744321516123</v>
      </c>
      <c r="I145" s="15">
        <v>90</v>
      </c>
      <c r="J145" s="14">
        <v>1353468.2</v>
      </c>
      <c r="K145" s="25">
        <f t="shared" si="26"/>
        <v>0.04967041576335749</v>
      </c>
      <c r="L145" s="15">
        <v>96</v>
      </c>
      <c r="M145" s="14">
        <v>3979506.09</v>
      </c>
      <c r="N145" s="25">
        <f t="shared" si="18"/>
        <v>0.14604238357658728</v>
      </c>
      <c r="O145" s="15">
        <v>65</v>
      </c>
      <c r="P145" s="14">
        <v>2136627.57</v>
      </c>
      <c r="Q145" s="25">
        <f t="shared" si="19"/>
        <v>0.07841128423508746</v>
      </c>
      <c r="R145" s="15">
        <v>23</v>
      </c>
      <c r="S145" s="12">
        <v>27248980.69</v>
      </c>
      <c r="T145" s="13">
        <f t="shared" si="27"/>
        <v>1</v>
      </c>
      <c r="U145" s="12">
        <v>320973.62</v>
      </c>
    </row>
    <row r="146" spans="1:21" ht="12.75">
      <c r="A146" s="10">
        <v>7800</v>
      </c>
      <c r="B146" s="11" t="s">
        <v>170</v>
      </c>
      <c r="C146" s="21">
        <v>1730</v>
      </c>
      <c r="D146" s="14">
        <v>8975608.33</v>
      </c>
      <c r="E146" s="25">
        <f t="shared" si="24"/>
        <v>0.7039371210718703</v>
      </c>
      <c r="F146" s="15">
        <v>40</v>
      </c>
      <c r="G146" s="14">
        <v>450940.86</v>
      </c>
      <c r="H146" s="25">
        <f t="shared" si="25"/>
        <v>0.03536629486171811</v>
      </c>
      <c r="I146" s="15">
        <v>122</v>
      </c>
      <c r="J146" s="14">
        <v>741096.21</v>
      </c>
      <c r="K146" s="25">
        <f t="shared" si="26"/>
        <v>0.058122537584555475</v>
      </c>
      <c r="L146" s="15">
        <v>44</v>
      </c>
      <c r="M146" s="14">
        <v>1798605.31</v>
      </c>
      <c r="N146" s="25">
        <f t="shared" si="18"/>
        <v>0.14106063871282792</v>
      </c>
      <c r="O146" s="15">
        <v>74</v>
      </c>
      <c r="P146" s="14">
        <v>784331.78</v>
      </c>
      <c r="Q146" s="25">
        <f t="shared" si="19"/>
        <v>0.061513407769028125</v>
      </c>
      <c r="R146" s="15">
        <v>96</v>
      </c>
      <c r="S146" s="12">
        <v>12750582.49</v>
      </c>
      <c r="T146" s="13">
        <f t="shared" si="27"/>
        <v>1</v>
      </c>
      <c r="U146" s="12">
        <v>343852.71</v>
      </c>
    </row>
    <row r="147" spans="1:21" ht="12.75">
      <c r="A147" s="10" t="s">
        <v>7</v>
      </c>
      <c r="B147" s="11" t="s">
        <v>32</v>
      </c>
      <c r="C147" s="21">
        <v>1015.51</v>
      </c>
      <c r="D147" s="14">
        <v>6100083.4</v>
      </c>
      <c r="E147" s="25">
        <f t="shared" si="24"/>
        <v>0.7016436302978042</v>
      </c>
      <c r="F147" s="15">
        <v>45</v>
      </c>
      <c r="G147" s="14">
        <v>561082.28</v>
      </c>
      <c r="H147" s="25">
        <f t="shared" si="25"/>
        <v>0.06453679106009748</v>
      </c>
      <c r="I147" s="15">
        <v>27</v>
      </c>
      <c r="J147" s="14">
        <v>519033.79</v>
      </c>
      <c r="K147" s="25">
        <f t="shared" si="26"/>
        <v>0.059700290763701376</v>
      </c>
      <c r="L147" s="15">
        <v>35</v>
      </c>
      <c r="M147" s="14">
        <v>994484.23</v>
      </c>
      <c r="N147" s="25">
        <f t="shared" si="18"/>
        <v>0.11438753860498306</v>
      </c>
      <c r="O147" s="15">
        <v>140</v>
      </c>
      <c r="P147" s="14">
        <v>519307.29</v>
      </c>
      <c r="Q147" s="25">
        <f t="shared" si="19"/>
        <v>0.05973174927341395</v>
      </c>
      <c r="R147" s="15">
        <v>102</v>
      </c>
      <c r="S147" s="12">
        <v>8693990.99</v>
      </c>
      <c r="T147" s="13">
        <f t="shared" si="27"/>
        <v>1</v>
      </c>
      <c r="U147" s="12">
        <v>79382.12</v>
      </c>
    </row>
    <row r="148" spans="1:21" ht="12.75">
      <c r="A148" s="10">
        <v>3112</v>
      </c>
      <c r="B148" s="11" t="s">
        <v>84</v>
      </c>
      <c r="C148" s="21">
        <v>1611.53</v>
      </c>
      <c r="D148" s="14">
        <v>8295447.95</v>
      </c>
      <c r="E148" s="25">
        <f t="shared" si="24"/>
        <v>0.6500053058568442</v>
      </c>
      <c r="F148" s="15">
        <v>131</v>
      </c>
      <c r="G148" s="14">
        <v>595415.04</v>
      </c>
      <c r="H148" s="25">
        <f t="shared" si="25"/>
        <v>0.046654856677988694</v>
      </c>
      <c r="I148" s="15">
        <v>82</v>
      </c>
      <c r="J148" s="14">
        <v>769337.04</v>
      </c>
      <c r="K148" s="25">
        <f t="shared" si="26"/>
        <v>0.06028283957736112</v>
      </c>
      <c r="L148" s="15">
        <v>29</v>
      </c>
      <c r="M148" s="14">
        <v>2273429.35</v>
      </c>
      <c r="N148" s="25">
        <f t="shared" si="18"/>
        <v>0.1781387996040258</v>
      </c>
      <c r="O148" s="15">
        <v>23</v>
      </c>
      <c r="P148" s="14">
        <v>828494.06</v>
      </c>
      <c r="Q148" s="25">
        <f t="shared" si="19"/>
        <v>0.06491819828378029</v>
      </c>
      <c r="R148" s="15">
        <v>82</v>
      </c>
      <c r="S148" s="12">
        <v>12762123.44</v>
      </c>
      <c r="T148" s="13">
        <f t="shared" si="27"/>
        <v>1.0000000000000002</v>
      </c>
      <c r="U148" s="12">
        <v>77463.72</v>
      </c>
    </row>
    <row r="149" spans="1:21" ht="12.75">
      <c r="A149" s="10">
        <v>1320</v>
      </c>
      <c r="B149" s="11" t="s">
        <v>48</v>
      </c>
      <c r="C149" s="21">
        <v>3302.68</v>
      </c>
      <c r="D149" s="14">
        <v>14970667.09</v>
      </c>
      <c r="E149" s="25">
        <f t="shared" si="24"/>
        <v>0.660861491128456</v>
      </c>
      <c r="F149" s="15">
        <v>119</v>
      </c>
      <c r="G149" s="14">
        <v>1450122.76</v>
      </c>
      <c r="H149" s="25">
        <f t="shared" si="25"/>
        <v>0.06401386683249746</v>
      </c>
      <c r="I149" s="15">
        <v>28</v>
      </c>
      <c r="J149" s="14">
        <v>1415937.16</v>
      </c>
      <c r="K149" s="25">
        <f t="shared" si="26"/>
        <v>0.06250478601096134</v>
      </c>
      <c r="L149" s="15">
        <v>14</v>
      </c>
      <c r="M149" s="14">
        <v>3165649.21</v>
      </c>
      <c r="N149" s="25">
        <f t="shared" si="18"/>
        <v>0.13974364968062483</v>
      </c>
      <c r="O149" s="15">
        <v>77</v>
      </c>
      <c r="P149" s="14">
        <v>1650883.64</v>
      </c>
      <c r="Q149" s="25">
        <f t="shared" si="19"/>
        <v>0.07287620634746031</v>
      </c>
      <c r="R149" s="15">
        <v>41</v>
      </c>
      <c r="S149" s="12">
        <v>22653259.86</v>
      </c>
      <c r="T149" s="13">
        <f t="shared" si="27"/>
        <v>0.9999999999999999</v>
      </c>
      <c r="U149" s="12">
        <v>358649.09</v>
      </c>
    </row>
    <row r="150" spans="1:21" ht="12.75">
      <c r="A150" s="10">
        <v>6812</v>
      </c>
      <c r="B150" s="11" t="s">
        <v>154</v>
      </c>
      <c r="C150" s="21">
        <v>1018.47</v>
      </c>
      <c r="D150" s="14">
        <v>6411971.57</v>
      </c>
      <c r="E150" s="25">
        <f t="shared" si="24"/>
        <v>0.6302309444553461</v>
      </c>
      <c r="F150" s="15">
        <v>139</v>
      </c>
      <c r="G150" s="14">
        <v>983442.15</v>
      </c>
      <c r="H150" s="25">
        <f t="shared" si="25"/>
        <v>0.09666226187145995</v>
      </c>
      <c r="I150" s="15">
        <v>8</v>
      </c>
      <c r="J150" s="14">
        <v>474248.79</v>
      </c>
      <c r="K150" s="25">
        <f t="shared" si="26"/>
        <v>0.04661378478764919</v>
      </c>
      <c r="L150" s="15">
        <v>112</v>
      </c>
      <c r="M150" s="14">
        <v>1402993.95</v>
      </c>
      <c r="N150" s="25">
        <f t="shared" si="18"/>
        <v>0.13789989436488356</v>
      </c>
      <c r="O150" s="15">
        <v>81</v>
      </c>
      <c r="P150" s="14">
        <v>901346.62</v>
      </c>
      <c r="Q150" s="25">
        <f t="shared" si="19"/>
        <v>0.08859311452066122</v>
      </c>
      <c r="R150" s="15">
        <v>8</v>
      </c>
      <c r="S150" s="12">
        <v>10174003.08</v>
      </c>
      <c r="T150" s="13">
        <f t="shared" si="27"/>
        <v>1.0000000000000002</v>
      </c>
      <c r="U150" s="12">
        <v>50938.06</v>
      </c>
    </row>
    <row r="151" spans="1:21" ht="12.75">
      <c r="A151" s="10">
        <v>7613</v>
      </c>
      <c r="B151" s="11" t="s">
        <v>167</v>
      </c>
      <c r="C151" s="21">
        <v>1928.47</v>
      </c>
      <c r="D151" s="14">
        <v>9702596.33</v>
      </c>
      <c r="E151" s="25">
        <f t="shared" si="24"/>
        <v>0.6735689193620731</v>
      </c>
      <c r="F151" s="15">
        <v>101</v>
      </c>
      <c r="G151" s="14">
        <v>701505.53</v>
      </c>
      <c r="H151" s="25">
        <f t="shared" si="25"/>
        <v>0.04869957542267641</v>
      </c>
      <c r="I151" s="15">
        <v>73</v>
      </c>
      <c r="J151" s="14">
        <v>714918.56</v>
      </c>
      <c r="K151" s="25">
        <f t="shared" si="26"/>
        <v>0.0496307282621011</v>
      </c>
      <c r="L151" s="15">
        <v>97</v>
      </c>
      <c r="M151" s="14">
        <v>2295744.32</v>
      </c>
      <c r="N151" s="25">
        <f>M151/S151</f>
        <v>0.15937404465367644</v>
      </c>
      <c r="O151" s="15">
        <v>44</v>
      </c>
      <c r="P151" s="14">
        <v>989991.85</v>
      </c>
      <c r="Q151" s="25">
        <f>P151/S151</f>
        <v>0.06872673229947303</v>
      </c>
      <c r="R151" s="15">
        <v>60</v>
      </c>
      <c r="S151" s="12">
        <v>14404756.59</v>
      </c>
      <c r="T151" s="13">
        <f t="shared" si="27"/>
        <v>1.0000000000000002</v>
      </c>
      <c r="U151" s="12">
        <v>239179.95</v>
      </c>
    </row>
    <row r="152" spans="1:21" ht="12.75">
      <c r="A152" s="10">
        <v>7900</v>
      </c>
      <c r="B152" s="11" t="s">
        <v>171</v>
      </c>
      <c r="C152" s="21">
        <v>1410.16</v>
      </c>
      <c r="D152" s="14">
        <v>7593460.38</v>
      </c>
      <c r="E152" s="25">
        <f t="shared" si="24"/>
        <v>0.6644187603601819</v>
      </c>
      <c r="F152" s="15">
        <v>114</v>
      </c>
      <c r="G152" s="14">
        <v>827356.89</v>
      </c>
      <c r="H152" s="25">
        <f t="shared" si="25"/>
        <v>0.0723927447724769</v>
      </c>
      <c r="I152" s="15">
        <v>17</v>
      </c>
      <c r="J152" s="14">
        <v>591581.61</v>
      </c>
      <c r="K152" s="25">
        <f t="shared" si="26"/>
        <v>0.051762687931227555</v>
      </c>
      <c r="L152" s="15">
        <v>85</v>
      </c>
      <c r="M152" s="14">
        <v>1567385.25</v>
      </c>
      <c r="N152" s="25">
        <f t="shared" si="18"/>
        <v>0.13714434693762553</v>
      </c>
      <c r="O152" s="15">
        <v>85</v>
      </c>
      <c r="P152" s="14">
        <v>848942.5</v>
      </c>
      <c r="Q152" s="25">
        <f t="shared" si="19"/>
        <v>0.07428145999848804</v>
      </c>
      <c r="R152" s="15">
        <v>33</v>
      </c>
      <c r="S152" s="12">
        <v>11428726.63</v>
      </c>
      <c r="T152" s="13">
        <f t="shared" si="27"/>
        <v>0.9999999999999999</v>
      </c>
      <c r="U152" s="12">
        <v>126058.83</v>
      </c>
    </row>
    <row r="153" spans="1:21" ht="12.75">
      <c r="A153" s="10">
        <v>4920</v>
      </c>
      <c r="B153" s="11" t="s">
        <v>117</v>
      </c>
      <c r="C153" s="21">
        <v>1317.46</v>
      </c>
      <c r="D153" s="14">
        <v>7525221.87</v>
      </c>
      <c r="E153" s="25">
        <f t="shared" si="24"/>
        <v>0.7290956256592804</v>
      </c>
      <c r="F153" s="15">
        <v>8</v>
      </c>
      <c r="G153" s="14">
        <v>554773.23</v>
      </c>
      <c r="H153" s="25">
        <f t="shared" si="25"/>
        <v>0.05375027370799233</v>
      </c>
      <c r="I153" s="15">
        <v>54</v>
      </c>
      <c r="J153" s="14">
        <v>588536.12</v>
      </c>
      <c r="K153" s="25">
        <f t="shared" si="26"/>
        <v>0.05702145638325018</v>
      </c>
      <c r="L153" s="15">
        <v>51</v>
      </c>
      <c r="M153" s="14">
        <v>1108908.22</v>
      </c>
      <c r="N153" s="25">
        <f t="shared" si="18"/>
        <v>0.10743871030338392</v>
      </c>
      <c r="O153" s="15">
        <v>148</v>
      </c>
      <c r="P153" s="14">
        <v>543870.42</v>
      </c>
      <c r="Q153" s="25">
        <f t="shared" si="19"/>
        <v>0.05269393394609316</v>
      </c>
      <c r="R153" s="15">
        <v>134</v>
      </c>
      <c r="S153" s="12">
        <v>10321309.86</v>
      </c>
      <c r="T153" s="13">
        <f t="shared" si="27"/>
        <v>1</v>
      </c>
      <c r="U153" s="12">
        <v>183348.99</v>
      </c>
    </row>
    <row r="154" spans="1:21" ht="12.75">
      <c r="A154" s="10">
        <v>8220</v>
      </c>
      <c r="B154" s="11" t="s">
        <v>176</v>
      </c>
      <c r="C154" s="21">
        <v>2581.62</v>
      </c>
      <c r="D154" s="14">
        <v>13657020.91</v>
      </c>
      <c r="E154" s="25">
        <f t="shared" si="24"/>
        <v>0.7145862346403962</v>
      </c>
      <c r="F154" s="15">
        <v>25</v>
      </c>
      <c r="G154" s="14">
        <v>861428.63</v>
      </c>
      <c r="H154" s="25">
        <f t="shared" si="25"/>
        <v>0.0450731565236459</v>
      </c>
      <c r="I154" s="15">
        <v>86</v>
      </c>
      <c r="J154" s="14">
        <v>1020184.26</v>
      </c>
      <c r="K154" s="25">
        <f t="shared" si="26"/>
        <v>0.053379842778083504</v>
      </c>
      <c r="L154" s="15">
        <v>75</v>
      </c>
      <c r="M154" s="14">
        <v>1819166.74</v>
      </c>
      <c r="N154" s="25">
        <f>M154/S154</f>
        <v>0.09518558399275706</v>
      </c>
      <c r="O154" s="15">
        <v>151</v>
      </c>
      <c r="P154" s="14">
        <v>1753987.86</v>
      </c>
      <c r="Q154" s="25">
        <f>P154/S154</f>
        <v>0.09177518206511748</v>
      </c>
      <c r="R154" s="15">
        <v>4</v>
      </c>
      <c r="S154" s="12">
        <v>19111788.4</v>
      </c>
      <c r="T154" s="13">
        <f t="shared" si="27"/>
        <v>1</v>
      </c>
      <c r="U154" s="12">
        <v>99274.88</v>
      </c>
    </row>
    <row r="155" spans="1:21" ht="12.75">
      <c r="A155" s="10">
        <v>8200</v>
      </c>
      <c r="B155" s="11" t="s">
        <v>175</v>
      </c>
      <c r="C155" s="21">
        <v>1739.45</v>
      </c>
      <c r="D155" s="14">
        <v>9607201.97</v>
      </c>
      <c r="E155" s="25">
        <f t="shared" si="24"/>
        <v>0.6466218116872448</v>
      </c>
      <c r="F155" s="15">
        <v>134</v>
      </c>
      <c r="G155" s="14">
        <v>976759.25</v>
      </c>
      <c r="H155" s="25">
        <f t="shared" si="25"/>
        <v>0.06574170479495753</v>
      </c>
      <c r="I155" s="15">
        <v>26</v>
      </c>
      <c r="J155" s="14">
        <v>836670.58</v>
      </c>
      <c r="K155" s="25">
        <f t="shared" si="26"/>
        <v>0.05631290441425141</v>
      </c>
      <c r="L155" s="15">
        <v>60</v>
      </c>
      <c r="M155" s="14">
        <v>2407377.36</v>
      </c>
      <c r="N155" s="25">
        <f>M155/S155</f>
        <v>0.16203080926152907</v>
      </c>
      <c r="O155" s="15">
        <v>38</v>
      </c>
      <c r="P155" s="14">
        <v>1029519.3</v>
      </c>
      <c r="Q155" s="25">
        <f>P155/S155</f>
        <v>0.06929276984201718</v>
      </c>
      <c r="R155" s="15">
        <v>55</v>
      </c>
      <c r="S155" s="12">
        <v>14857528.46</v>
      </c>
      <c r="T155" s="13">
        <f t="shared" si="27"/>
        <v>1</v>
      </c>
      <c r="U155" s="12">
        <v>21251.44</v>
      </c>
    </row>
    <row r="156" spans="1:21" ht="12.75">
      <c r="A156" s="17"/>
      <c r="B156" s="11" t="s">
        <v>183</v>
      </c>
      <c r="C156" s="22">
        <f>SUM(C4:C155)</f>
        <v>461112.13999999984</v>
      </c>
      <c r="D156" s="16">
        <f>SUM(D4:D155)</f>
        <v>2477376219.620002</v>
      </c>
      <c r="E156" s="25">
        <f t="shared" si="24"/>
        <v>0.682492348384599</v>
      </c>
      <c r="F156" s="19"/>
      <c r="G156" s="16">
        <f>SUM(G4:G155)</f>
        <v>151851030.43999988</v>
      </c>
      <c r="H156" s="25">
        <f t="shared" si="25"/>
        <v>0.04183343876026766</v>
      </c>
      <c r="I156" s="19"/>
      <c r="J156" s="16">
        <f>SUM(J4:J155)</f>
        <v>196285331.55999997</v>
      </c>
      <c r="K156" s="25">
        <f t="shared" si="26"/>
        <v>0.054074643903049294</v>
      </c>
      <c r="L156" s="19"/>
      <c r="M156" s="16">
        <f>SUM(M4:M155)</f>
        <v>574616776.5000001</v>
      </c>
      <c r="N156" s="25">
        <f>M156/S156</f>
        <v>0.1583011696442406</v>
      </c>
      <c r="O156" s="19"/>
      <c r="P156" s="16">
        <f>SUM(P4:P155)</f>
        <v>229766604.05999982</v>
      </c>
      <c r="Q156" s="25">
        <f>P156/S156</f>
        <v>0.0632983993078439</v>
      </c>
      <c r="R156" s="19"/>
      <c r="S156" s="18">
        <f>SUM(S4:S155)</f>
        <v>3629895962.18</v>
      </c>
      <c r="T156" s="18"/>
      <c r="U156" s="19">
        <f>SUM(U4:U155)</f>
        <v>57225093.960000016</v>
      </c>
    </row>
    <row r="174" spans="2:3" ht="12.75">
      <c r="B174" s="3"/>
      <c r="C174" s="3"/>
    </row>
  </sheetData>
  <printOptions/>
  <pageMargins left="0.26" right="0.46" top="0.54" bottom="0.64" header="0.27" footer="0.5"/>
  <pageSetup horizontalDpi="600" verticalDpi="600" orientation="landscape" scale="75" r:id="rId1"/>
  <headerFooter alignWithMargins="0">
    <oddHeader>&amp;C&amp;"Arial,Bold"&amp;18 2005-06 Expenditures for Public Schools By Functional Areas</oddHeader>
    <oddFooter>&amp;R&amp;P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SDonaldson</dc:creator>
  <cp:keywords/>
  <dc:description/>
  <cp:lastModifiedBy>Steve Hebbler</cp:lastModifiedBy>
  <cp:lastPrinted>2007-01-26T16:13:40Z</cp:lastPrinted>
  <dcterms:created xsi:type="dcterms:W3CDTF">2007-01-18T16:58:17Z</dcterms:created>
  <dcterms:modified xsi:type="dcterms:W3CDTF">2007-01-26T16:14:21Z</dcterms:modified>
  <cp:category/>
  <cp:version/>
  <cp:contentType/>
  <cp:contentStatus/>
</cp:coreProperties>
</file>